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WORKPLACE UNITS" sheetId="2" state="visible" r:id="rId2"/>
    <sheet xmlns:r="http://schemas.openxmlformats.org/officeDocument/2006/relationships" name="MEMBER REGISTER" sheetId="3" state="visible" r:id="rId3"/>
    <sheet xmlns:r="http://schemas.openxmlformats.org/officeDocument/2006/relationships" name="COMPOSITION REVIEW" sheetId="4" state="visible" r:id="rId4"/>
    <sheet xmlns:r="http://schemas.openxmlformats.org/officeDocument/2006/relationships" name="TENURE &amp; VACANCIES" sheetId="5" state="visible" r:id="rId5"/>
    <sheet xmlns:r="http://schemas.openxmlformats.org/officeDocument/2006/relationships" name="ACTION TRACKER" sheetId="6" state="visible" r:id="rId6"/>
    <sheet xmlns:r="http://schemas.openxmlformats.org/officeDocument/2006/relationships" name="SOURCES &amp; LIMITATIONS" sheetId="7" state="visible" r:id="rId7"/>
  </sheets>
  <definedNames>
    <definedName name="_xlnm.Print_Titles" localSheetId="0">'START HERE'!$1:$2</definedName>
    <definedName name="_xlnm.Print_Area" localSheetId="0">'START HERE'!$A$1:$A$26</definedName>
    <definedName name="_xlnm._FilterDatabase" localSheetId="1" hidden="1">'WORKPLACE UNITS'!$A$2:$J$102</definedName>
    <definedName name="_xlnm.Print_Titles" localSheetId="1">'WORKPLACE UNITS'!$1:$2,'WORKPLACE UNITS'!$A:$A</definedName>
    <definedName name="_xlnm.Print_Area" localSheetId="1">'WORKPLACE UNITS'!$A$1:$J$102</definedName>
    <definedName name="_xlnm._FilterDatabase" localSheetId="2" hidden="1">'MEMBER REGISTER'!$A$2:$M$102</definedName>
    <definedName name="_xlnm.Print_Titles" localSheetId="2">'MEMBER REGISTER'!$1:$2,'MEMBER REGISTER'!$A:$A</definedName>
    <definedName name="_xlnm.Print_Area" localSheetId="2">'MEMBER REGISTER'!$A$1:$M$102</definedName>
    <definedName name="_xlnm._FilterDatabase" localSheetId="3" hidden="1">'COMPOSITION REVIEW'!$A$2:$N$102</definedName>
    <definedName name="_xlnm.Print_Titles" localSheetId="3">'COMPOSITION REVIEW'!$1:$2,'COMPOSITION REVIEW'!$A:$A</definedName>
    <definedName name="_xlnm.Print_Area" localSheetId="3">'COMPOSITION REVIEW'!$A$1:$N$102</definedName>
    <definedName name="_xlnm._FilterDatabase" localSheetId="4" hidden="1">'TENURE &amp; VACANCIES'!$A$2:$K$102</definedName>
    <definedName name="_xlnm.Print_Titles" localSheetId="4">'TENURE &amp; VACANCIES'!$1:$2,'TENURE &amp; VACANCIES'!$A:$A</definedName>
    <definedName name="_xlnm.Print_Area" localSheetId="4">'TENURE &amp; VACANCIES'!$A$1:$N$102</definedName>
    <definedName name="_xlnm._FilterDatabase" localSheetId="5" hidden="1">'ACTION TRACKER'!$A$2:$I$102</definedName>
    <definedName name="_xlnm.Print_Titles" localSheetId="5">'ACTION TRACKER'!$1:$2,'ACTION TRACKER'!$A:$A</definedName>
    <definedName name="_xlnm.Print_Area" localSheetId="5">'ACTION TRACKER'!$A$1:$I$102</definedName>
    <definedName name="_xlnm.Print_Titles" localSheetId="6">'SOURCES &amp; LIMITATIONS'!$1:$2</definedName>
    <definedName name="_xlnm.Print_Area" localSheetId="6">'SOURCES &amp; LIMITATIONS'!$A$1:$A$22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dd mmm yyyy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3"/>
    </font>
    <font>
      <name val="Calibri"/>
      <b val="1"/>
      <color rgb="00FFFFFF"/>
    </font>
    <font>
      <name val="Calibri"/>
      <color rgb="001F5FD6"/>
      <sz val="11"/>
    </font>
    <font>
      <name val="Calibri"/>
      <color rgb="00172433"/>
      <sz val="11"/>
    </font>
  </fonts>
  <fills count="6">
    <fill>
      <patternFill/>
    </fill>
    <fill>
      <patternFill patternType="gray125"/>
    </fill>
    <fill>
      <patternFill patternType="solid">
        <fgColor rgb="00081C2C"/>
      </patternFill>
    </fill>
    <fill>
      <patternFill patternType="solid">
        <fgColor rgb="00123B5D"/>
      </patternFill>
    </fill>
    <fill>
      <patternFill patternType="solid">
        <fgColor rgb="00F1F6FA"/>
      </patternFill>
    </fill>
    <fill>
      <patternFill patternType="solid">
        <fgColor rgb="00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2" fillId="3" borderId="0" applyAlignment="1" pivotButton="0" quotePrefix="0" xfId="0">
      <alignment vertical="top" wrapText="1"/>
    </xf>
    <xf numFmtId="0" fontId="3" fillId="4" borderId="0" applyAlignment="1" applyProtection="1" pivotButton="0" quotePrefix="0" xfId="0">
      <alignment vertical="top" wrapText="1"/>
      <protection locked="0" hidden="0"/>
    </xf>
    <xf numFmtId="164" fontId="3" fillId="4" borderId="0" applyAlignment="1" applyProtection="1" pivotButton="0" quotePrefix="0" xfId="0">
      <alignment vertical="top" wrapText="1"/>
      <protection locked="0" hidden="0"/>
    </xf>
    <xf numFmtId="0" fontId="4" fillId="5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26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IC Composition &amp; Tenure Checklist | START HERE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authorised employer, HR, legal and IC administration teams to organise unit coverage, written orders, member categories, terms and vacancies. Not a complaint register or a legal validity assessment.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1. Map each actual workplace/administrative unit and its written-order reference in WORKPLACE UNITS. Assess coverage under Section 4(1) and the competent IC/LC arrangement; a national label does not establish coverage.</t>
        </is>
      </c>
    </row>
    <row r="8" ht="90" customHeight="1">
      <c r="A8" s="3" t="inlineStr">
        <is>
          <t>2. Assign a consistent Unit ID and one member reference per nomination. Enter only necessary governance information in MEMBER REGISTER; assess eligibility and the actual order. Mark Active only after checking the review date and specified term.</t>
        </is>
      </c>
    </row>
    <row r="9" ht="90" customHeight="1">
      <c r="A9" s="3" t="inlineStr">
        <is>
          <t>3. In COMPOSITION REVIEW enter the Unit ID, as-of date, complete-active-roster confirmation, order/source reference and actual reviewer. Counts use only rows marked Active; dates do not automatically determine active status. Verify missing, duplicate and outdated records manually.</t>
        </is>
      </c>
    </row>
    <row r="10" ht="90" customHeight="1">
      <c r="A10" s="3" t="inlineStr">
        <is>
          <t>4. Review the entered counts against the applicable membership requirements. Women representation uses ROUNDUP(total active members/2). Counts cannot establish seniority, external-member eligibility, proper nomination, unit coverage or legal validity.</t>
        </is>
      </c>
    </row>
    <row r="11" ht="90" customHeight="1">
      <c r="A11" s="3" t="inlineStr">
        <is>
          <t>5. Record tenure/vacancy follow-up, actual nomination dates and order updates in TENURE &amp; VACANCIES. Set its review date and optional reminder horizon. Reminders are internal planning controls, not statutory deadlines.</t>
        </is>
      </c>
    </row>
    <row r="12" ht="90" customHeight="1">
      <c r="A12" s="3" t="inlineStr">
        <is>
          <t>6. Assign and review follow-up in ACTION TRACKER. Only an actual authorised reviewer may enter Reviewed within scope, with a stated scope and evidence; the workbook never produces that decision automatically.</t>
        </is>
      </c>
    </row>
    <row r="13" ht="90" customHeight="1">
      <c r="A13" s="3" t="inlineStr">
        <is>
          <t>LAW — Section 4(1): written IC order and applicable offices/administrative units; Section 6: LC jurisdiction where applicable.</t>
        </is>
      </c>
    </row>
    <row r="14" ht="90" customHeight="1">
      <c r="A14" s="3" t="inlineStr">
        <is>
          <t>LAW — Section 4(2)(a): woman Presiding Officer employed at senior level. If unavailable, the first proviso refers to other offices/administrative units of the workplace; if those also lack a senior-level woman employee, the second refers to another workplace of the same employer or another department/organisation. Section 4(2)(b): at least two employee members with the stated preference. Section 4(2)(c): one NGO/association or familiar-person category member. At least half of all nominated members must be women.</t>
        </is>
      </c>
    </row>
    <row r="15" ht="90" customHeight="1">
      <c r="A15" s="3" t="inlineStr">
        <is>
          <t>LAW — Section 4(3): specified term not exceeding three years from nomination, not an automatic three-year appointment; Section 4(5): removal grounds and fresh nomination for vacancies.</t>
        </is>
      </c>
    </row>
    <row r="16" ht="90" customHeight="1">
      <c r="A16" s="3" t="inlineStr">
        <is>
          <t>LAW / RULES — Section 4(4) and Rule 3: applicable external-category fees/allowances; Section 19(b) and Rule 13(e): display/order and member-contact duties are distinct.</t>
        </is>
      </c>
    </row>
    <row r="17" ht="90" customHeight="1">
      <c r="A17" s="3" t="inlineStr">
        <is>
          <t>SOURCE LIMIT — Rule 4 concerns the Local Committee category in Section 7(1)(c); do not impose its five-year social-worker example as a universal IC external-member test.</t>
        </is>
      </c>
    </row>
    <row r="18" ht="90" customHeight="1">
      <c r="A18" s="3" t="inlineStr">
        <is>
          <t>Data incomplete means required context or member fields are missing; Review required means a human must assess the entered roster, including count flags. Neither status certifies compliance.</t>
        </is>
      </c>
    </row>
    <row r="19" ht="90" customHeight="1">
      <c r="A19" s="3" t="inlineStr">
        <is>
          <t>The register accepts 100 rows. Extending it requires coordinated formula, input-control and print-range changes. Sheet protection prevents casual overwriting and is not access security.</t>
        </is>
      </c>
    </row>
    <row r="20" ht="90" customHeight="1">
      <c r="A20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21" ht="90" customHeight="1">
      <c r="A21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22" ht="90" customHeight="1">
      <c r="A22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23" ht="90" customHeight="1">
      <c r="A23" s="3" t="inlineStr">
        <is>
          <t>POSH Act 2013 — India Code | India Code PDF — last updated 31 August 2021 | https://www.indiacode.nic.in/indiacode/bitstream/123456789/2104/1/A2013-14.pdf</t>
        </is>
      </c>
    </row>
    <row r="24" ht="90" customHeight="1">
      <c r="A24" s="3" t="inlineStr">
        <is>
          <t>POSH Rules 2013 — Ministry Gazette | G.S.R. 769(E), dated 9 December 2013 | https://spniwcd.wcd.gov.in/uploads/pdf/1719914401_2NUqe91gql.pdf</t>
        </is>
      </c>
    </row>
    <row r="25" ht="90" customHeight="1">
      <c r="A25" s="3" t="inlineStr">
        <is>
          <t>Identity — Template ID: internal-committee-composition-tenure-checklist. The final binary SHA-256 is in the companion manifest; it is not embedded recursively in this file.</t>
        </is>
      </c>
    </row>
    <row r="26" ht="90" customHeight="1">
      <c r="A26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</cols>
  <sheetData>
    <row r="1" ht="42" customHeight="1">
      <c r="A1" s="1" t="inlineStr">
        <is>
          <t>WORKPLACE UNITS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</row>
    <row r="2" ht="54" customHeight="1">
      <c r="A2" s="2" t="inlineStr">
        <is>
          <t>Unit ID</t>
        </is>
      </c>
      <c r="B2" s="2" t="inlineStr">
        <is>
          <t>Workplace name</t>
        </is>
      </c>
      <c r="C2" s="2" t="inlineStr">
        <is>
          <t>Administrative unit or branch</t>
        </is>
      </c>
      <c r="D2" s="2" t="inlineStr">
        <is>
          <t>State/UT</t>
        </is>
      </c>
      <c r="E2" s="2" t="inlineStr">
        <is>
          <t>Location</t>
        </is>
      </c>
      <c r="F2" s="2" t="inlineStr">
        <is>
          <t>Written IC order reference</t>
        </is>
      </c>
      <c r="G2" s="2" t="inlineStr">
        <is>
          <t>IC arrangement being reviewed</t>
        </is>
      </c>
      <c r="H2" s="2" t="inlineStr">
        <is>
          <t>Last documented constitution date</t>
        </is>
      </c>
      <c r="I2" s="2" t="inlineStr">
        <is>
          <t>Governance owner</t>
        </is>
      </c>
      <c r="J2" s="2" t="inlineStr">
        <is>
          <t>Notes requiring legal review</t>
        </is>
      </c>
    </row>
    <row r="3" ht="54" customHeight="1">
      <c r="A3" s="3" t="n"/>
      <c r="B3" s="3" t="n"/>
      <c r="C3" s="3" t="n"/>
      <c r="D3" s="3" t="n"/>
      <c r="E3" s="3" t="n"/>
      <c r="F3" s="3" t="n"/>
      <c r="G3" s="3" t="n"/>
      <c r="H3" s="4" t="n"/>
      <c r="I3" s="3" t="n"/>
      <c r="J3" s="3" t="n"/>
    </row>
    <row r="4" ht="54" customHeight="1">
      <c r="A4" s="3" t="n"/>
      <c r="B4" s="3" t="n"/>
      <c r="C4" s="3" t="n"/>
      <c r="D4" s="3" t="n"/>
      <c r="E4" s="3" t="n"/>
      <c r="F4" s="3" t="n"/>
      <c r="G4" s="3" t="n"/>
      <c r="H4" s="4" t="n"/>
      <c r="I4" s="3" t="n"/>
      <c r="J4" s="3" t="n"/>
    </row>
    <row r="5" ht="54" customHeight="1">
      <c r="A5" s="3" t="n"/>
      <c r="B5" s="3" t="n"/>
      <c r="C5" s="3" t="n"/>
      <c r="D5" s="3" t="n"/>
      <c r="E5" s="3" t="n"/>
      <c r="F5" s="3" t="n"/>
      <c r="G5" s="3" t="n"/>
      <c r="H5" s="4" t="n"/>
      <c r="I5" s="3" t="n"/>
      <c r="J5" s="3" t="n"/>
    </row>
    <row r="6" ht="54" customHeight="1">
      <c r="A6" s="3" t="n"/>
      <c r="B6" s="3" t="n"/>
      <c r="C6" s="3" t="n"/>
      <c r="D6" s="3" t="n"/>
      <c r="E6" s="3" t="n"/>
      <c r="F6" s="3" t="n"/>
      <c r="G6" s="3" t="n"/>
      <c r="H6" s="4" t="n"/>
      <c r="I6" s="3" t="n"/>
      <c r="J6" s="3" t="n"/>
    </row>
    <row r="7" ht="54" customHeight="1">
      <c r="A7" s="3" t="n"/>
      <c r="B7" s="3" t="n"/>
      <c r="C7" s="3" t="n"/>
      <c r="D7" s="3" t="n"/>
      <c r="E7" s="3" t="n"/>
      <c r="F7" s="3" t="n"/>
      <c r="G7" s="3" t="n"/>
      <c r="H7" s="4" t="n"/>
      <c r="I7" s="3" t="n"/>
      <c r="J7" s="3" t="n"/>
    </row>
    <row r="8" ht="54" customHeight="1">
      <c r="A8" s="3" t="n"/>
      <c r="B8" s="3" t="n"/>
      <c r="C8" s="3" t="n"/>
      <c r="D8" s="3" t="n"/>
      <c r="E8" s="3" t="n"/>
      <c r="F8" s="3" t="n"/>
      <c r="G8" s="3" t="n"/>
      <c r="H8" s="4" t="n"/>
      <c r="I8" s="3" t="n"/>
      <c r="J8" s="3" t="n"/>
    </row>
    <row r="9" ht="54" customHeight="1">
      <c r="A9" s="3" t="n"/>
      <c r="B9" s="3" t="n"/>
      <c r="C9" s="3" t="n"/>
      <c r="D9" s="3" t="n"/>
      <c r="E9" s="3" t="n"/>
      <c r="F9" s="3" t="n"/>
      <c r="G9" s="3" t="n"/>
      <c r="H9" s="4" t="n"/>
      <c r="I9" s="3" t="n"/>
      <c r="J9" s="3" t="n"/>
    </row>
    <row r="10" ht="54" customHeight="1">
      <c r="A10" s="3" t="n"/>
      <c r="B10" s="3" t="n"/>
      <c r="C10" s="3" t="n"/>
      <c r="D10" s="3" t="n"/>
      <c r="E10" s="3" t="n"/>
      <c r="F10" s="3" t="n"/>
      <c r="G10" s="3" t="n"/>
      <c r="H10" s="4" t="n"/>
      <c r="I10" s="3" t="n"/>
      <c r="J10" s="3" t="n"/>
    </row>
    <row r="11" ht="54" customHeight="1">
      <c r="A11" s="3" t="n"/>
      <c r="B11" s="3" t="n"/>
      <c r="C11" s="3" t="n"/>
      <c r="D11" s="3" t="n"/>
      <c r="E11" s="3" t="n"/>
      <c r="F11" s="3" t="n"/>
      <c r="G11" s="3" t="n"/>
      <c r="H11" s="4" t="n"/>
      <c r="I11" s="3" t="n"/>
      <c r="J11" s="3" t="n"/>
    </row>
    <row r="12" ht="54" customHeight="1">
      <c r="A12" s="3" t="n"/>
      <c r="B12" s="3" t="n"/>
      <c r="C12" s="3" t="n"/>
      <c r="D12" s="3" t="n"/>
      <c r="E12" s="3" t="n"/>
      <c r="F12" s="3" t="n"/>
      <c r="G12" s="3" t="n"/>
      <c r="H12" s="4" t="n"/>
      <c r="I12" s="3" t="n"/>
      <c r="J12" s="3" t="n"/>
    </row>
    <row r="13" ht="54" customHeight="1">
      <c r="A13" s="3" t="n"/>
      <c r="B13" s="3" t="n"/>
      <c r="C13" s="3" t="n"/>
      <c r="D13" s="3" t="n"/>
      <c r="E13" s="3" t="n"/>
      <c r="F13" s="3" t="n"/>
      <c r="G13" s="3" t="n"/>
      <c r="H13" s="4" t="n"/>
      <c r="I13" s="3" t="n"/>
      <c r="J13" s="3" t="n"/>
    </row>
    <row r="14" ht="54" customHeight="1">
      <c r="A14" s="3" t="n"/>
      <c r="B14" s="3" t="n"/>
      <c r="C14" s="3" t="n"/>
      <c r="D14" s="3" t="n"/>
      <c r="E14" s="3" t="n"/>
      <c r="F14" s="3" t="n"/>
      <c r="G14" s="3" t="n"/>
      <c r="H14" s="4" t="n"/>
      <c r="I14" s="3" t="n"/>
      <c r="J14" s="3" t="n"/>
    </row>
    <row r="15" ht="54" customHeight="1">
      <c r="A15" s="3" t="n"/>
      <c r="B15" s="3" t="n"/>
      <c r="C15" s="3" t="n"/>
      <c r="D15" s="3" t="n"/>
      <c r="E15" s="3" t="n"/>
      <c r="F15" s="3" t="n"/>
      <c r="G15" s="3" t="n"/>
      <c r="H15" s="4" t="n"/>
      <c r="I15" s="3" t="n"/>
      <c r="J15" s="3" t="n"/>
    </row>
    <row r="16" ht="54" customHeight="1">
      <c r="A16" s="3" t="n"/>
      <c r="B16" s="3" t="n"/>
      <c r="C16" s="3" t="n"/>
      <c r="D16" s="3" t="n"/>
      <c r="E16" s="3" t="n"/>
      <c r="F16" s="3" t="n"/>
      <c r="G16" s="3" t="n"/>
      <c r="H16" s="4" t="n"/>
      <c r="I16" s="3" t="n"/>
      <c r="J16" s="3" t="n"/>
    </row>
    <row r="17" ht="54" customHeight="1">
      <c r="A17" s="3" t="n"/>
      <c r="B17" s="3" t="n"/>
      <c r="C17" s="3" t="n"/>
      <c r="D17" s="3" t="n"/>
      <c r="E17" s="3" t="n"/>
      <c r="F17" s="3" t="n"/>
      <c r="G17" s="3" t="n"/>
      <c r="H17" s="4" t="n"/>
      <c r="I17" s="3" t="n"/>
      <c r="J17" s="3" t="n"/>
    </row>
    <row r="18" ht="54" customHeight="1">
      <c r="A18" s="3" t="n"/>
      <c r="B18" s="3" t="n"/>
      <c r="C18" s="3" t="n"/>
      <c r="D18" s="3" t="n"/>
      <c r="E18" s="3" t="n"/>
      <c r="F18" s="3" t="n"/>
      <c r="G18" s="3" t="n"/>
      <c r="H18" s="4" t="n"/>
      <c r="I18" s="3" t="n"/>
      <c r="J18" s="3" t="n"/>
    </row>
    <row r="19" ht="54" customHeight="1">
      <c r="A19" s="3" t="n"/>
      <c r="B19" s="3" t="n"/>
      <c r="C19" s="3" t="n"/>
      <c r="D19" s="3" t="n"/>
      <c r="E19" s="3" t="n"/>
      <c r="F19" s="3" t="n"/>
      <c r="G19" s="3" t="n"/>
      <c r="H19" s="4" t="n"/>
      <c r="I19" s="3" t="n"/>
      <c r="J19" s="3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  <c r="H20" s="4" t="n"/>
      <c r="I20" s="3" t="n"/>
      <c r="J20" s="3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  <c r="H21" s="4" t="n"/>
      <c r="I21" s="3" t="n"/>
      <c r="J21" s="3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  <c r="H22" s="4" t="n"/>
      <c r="I22" s="3" t="n"/>
      <c r="J22" s="3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  <c r="H23" s="4" t="n"/>
      <c r="I23" s="3" t="n"/>
      <c r="J23" s="3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  <c r="H24" s="4" t="n"/>
      <c r="I24" s="3" t="n"/>
      <c r="J24" s="3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  <c r="H25" s="4" t="n"/>
      <c r="I25" s="3" t="n"/>
      <c r="J25" s="3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  <c r="H26" s="4" t="n"/>
      <c r="I26" s="3" t="n"/>
      <c r="J26" s="3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  <c r="H27" s="4" t="n"/>
      <c r="I27" s="3" t="n"/>
      <c r="J27" s="3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  <c r="H28" s="4" t="n"/>
      <c r="I28" s="3" t="n"/>
      <c r="J28" s="3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  <c r="H29" s="4" t="n"/>
      <c r="I29" s="3" t="n"/>
      <c r="J29" s="3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  <c r="H30" s="4" t="n"/>
      <c r="I30" s="3" t="n"/>
      <c r="J30" s="3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  <c r="H31" s="4" t="n"/>
      <c r="I31" s="3" t="n"/>
      <c r="J31" s="3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  <c r="H32" s="4" t="n"/>
      <c r="I32" s="3" t="n"/>
      <c r="J32" s="3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  <c r="H33" s="4" t="n"/>
      <c r="I33" s="3" t="n"/>
      <c r="J33" s="3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  <c r="H34" s="4" t="n"/>
      <c r="I34" s="3" t="n"/>
      <c r="J34" s="3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  <c r="H35" s="4" t="n"/>
      <c r="I35" s="3" t="n"/>
      <c r="J35" s="3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  <c r="H36" s="4" t="n"/>
      <c r="I36" s="3" t="n"/>
      <c r="J36" s="3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  <c r="H37" s="4" t="n"/>
      <c r="I37" s="3" t="n"/>
      <c r="J37" s="3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  <c r="H38" s="4" t="n"/>
      <c r="I38" s="3" t="n"/>
      <c r="J38" s="3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  <c r="H39" s="4" t="n"/>
      <c r="I39" s="3" t="n"/>
      <c r="J39" s="3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  <c r="H40" s="4" t="n"/>
      <c r="I40" s="3" t="n"/>
      <c r="J40" s="3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  <c r="H41" s="4" t="n"/>
      <c r="I41" s="3" t="n"/>
      <c r="J41" s="3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  <c r="H42" s="4" t="n"/>
      <c r="I42" s="3" t="n"/>
      <c r="J42" s="3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  <c r="H43" s="4" t="n"/>
      <c r="I43" s="3" t="n"/>
      <c r="J43" s="3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  <c r="H44" s="4" t="n"/>
      <c r="I44" s="3" t="n"/>
      <c r="J44" s="3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  <c r="H45" s="4" t="n"/>
      <c r="I45" s="3" t="n"/>
      <c r="J45" s="3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  <c r="H46" s="4" t="n"/>
      <c r="I46" s="3" t="n"/>
      <c r="J46" s="3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  <c r="H47" s="4" t="n"/>
      <c r="I47" s="3" t="n"/>
      <c r="J47" s="3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  <c r="H48" s="4" t="n"/>
      <c r="I48" s="3" t="n"/>
      <c r="J48" s="3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  <c r="H49" s="4" t="n"/>
      <c r="I49" s="3" t="n"/>
      <c r="J49" s="3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  <c r="H50" s="4" t="n"/>
      <c r="I50" s="3" t="n"/>
      <c r="J50" s="3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  <c r="H51" s="4" t="n"/>
      <c r="I51" s="3" t="n"/>
      <c r="J51" s="3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  <c r="H52" s="4" t="n"/>
      <c r="I52" s="3" t="n"/>
      <c r="J52" s="3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  <c r="H53" s="4" t="n"/>
      <c r="I53" s="3" t="n"/>
      <c r="J53" s="3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  <c r="H54" s="4" t="n"/>
      <c r="I54" s="3" t="n"/>
      <c r="J54" s="3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  <c r="H55" s="4" t="n"/>
      <c r="I55" s="3" t="n"/>
      <c r="J55" s="3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  <c r="H56" s="4" t="n"/>
      <c r="I56" s="3" t="n"/>
      <c r="J56" s="3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  <c r="H57" s="4" t="n"/>
      <c r="I57" s="3" t="n"/>
      <c r="J57" s="3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  <c r="H58" s="4" t="n"/>
      <c r="I58" s="3" t="n"/>
      <c r="J58" s="3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  <c r="H59" s="4" t="n"/>
      <c r="I59" s="3" t="n"/>
      <c r="J59" s="3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  <c r="H60" s="4" t="n"/>
      <c r="I60" s="3" t="n"/>
      <c r="J60" s="3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  <c r="H61" s="4" t="n"/>
      <c r="I61" s="3" t="n"/>
      <c r="J61" s="3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  <c r="H62" s="4" t="n"/>
      <c r="I62" s="3" t="n"/>
      <c r="J62" s="3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  <c r="H63" s="4" t="n"/>
      <c r="I63" s="3" t="n"/>
      <c r="J63" s="3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  <c r="H64" s="4" t="n"/>
      <c r="I64" s="3" t="n"/>
      <c r="J64" s="3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  <c r="H65" s="4" t="n"/>
      <c r="I65" s="3" t="n"/>
      <c r="J65" s="3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  <c r="H66" s="4" t="n"/>
      <c r="I66" s="3" t="n"/>
      <c r="J66" s="3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  <c r="H67" s="4" t="n"/>
      <c r="I67" s="3" t="n"/>
      <c r="J67" s="3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  <c r="H68" s="4" t="n"/>
      <c r="I68" s="3" t="n"/>
      <c r="J68" s="3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  <c r="H69" s="4" t="n"/>
      <c r="I69" s="3" t="n"/>
      <c r="J69" s="3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  <c r="H70" s="4" t="n"/>
      <c r="I70" s="3" t="n"/>
      <c r="J70" s="3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  <c r="H71" s="4" t="n"/>
      <c r="I71" s="3" t="n"/>
      <c r="J71" s="3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  <c r="H72" s="4" t="n"/>
      <c r="I72" s="3" t="n"/>
      <c r="J72" s="3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  <c r="H73" s="4" t="n"/>
      <c r="I73" s="3" t="n"/>
      <c r="J73" s="3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  <c r="H74" s="4" t="n"/>
      <c r="I74" s="3" t="n"/>
      <c r="J74" s="3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  <c r="H75" s="4" t="n"/>
      <c r="I75" s="3" t="n"/>
      <c r="J75" s="3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  <c r="H76" s="4" t="n"/>
      <c r="I76" s="3" t="n"/>
      <c r="J76" s="3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  <c r="H77" s="4" t="n"/>
      <c r="I77" s="3" t="n"/>
      <c r="J77" s="3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  <c r="H78" s="4" t="n"/>
      <c r="I78" s="3" t="n"/>
      <c r="J78" s="3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  <c r="H79" s="4" t="n"/>
      <c r="I79" s="3" t="n"/>
      <c r="J79" s="3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  <c r="H80" s="4" t="n"/>
      <c r="I80" s="3" t="n"/>
      <c r="J80" s="3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  <c r="H81" s="4" t="n"/>
      <c r="I81" s="3" t="n"/>
      <c r="J81" s="3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  <c r="H82" s="4" t="n"/>
      <c r="I82" s="3" t="n"/>
      <c r="J82" s="3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  <c r="H83" s="4" t="n"/>
      <c r="I83" s="3" t="n"/>
      <c r="J83" s="3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  <c r="H84" s="4" t="n"/>
      <c r="I84" s="3" t="n"/>
      <c r="J84" s="3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  <c r="H85" s="4" t="n"/>
      <c r="I85" s="3" t="n"/>
      <c r="J85" s="3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  <c r="H86" s="4" t="n"/>
      <c r="I86" s="3" t="n"/>
      <c r="J86" s="3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  <c r="H87" s="4" t="n"/>
      <c r="I87" s="3" t="n"/>
      <c r="J87" s="3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  <c r="H88" s="4" t="n"/>
      <c r="I88" s="3" t="n"/>
      <c r="J88" s="3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  <c r="H89" s="4" t="n"/>
      <c r="I89" s="3" t="n"/>
      <c r="J89" s="3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  <c r="H90" s="4" t="n"/>
      <c r="I90" s="3" t="n"/>
      <c r="J90" s="3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  <c r="H91" s="4" t="n"/>
      <c r="I91" s="3" t="n"/>
      <c r="J91" s="3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  <c r="H92" s="4" t="n"/>
      <c r="I92" s="3" t="n"/>
      <c r="J92" s="3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  <c r="H93" s="4" t="n"/>
      <c r="I93" s="3" t="n"/>
      <c r="J93" s="3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  <c r="H94" s="4" t="n"/>
      <c r="I94" s="3" t="n"/>
      <c r="J94" s="3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  <c r="H95" s="4" t="n"/>
      <c r="I95" s="3" t="n"/>
      <c r="J95" s="3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  <c r="H96" s="4" t="n"/>
      <c r="I96" s="3" t="n"/>
      <c r="J96" s="3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  <c r="H97" s="4" t="n"/>
      <c r="I97" s="3" t="n"/>
      <c r="J97" s="3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  <c r="H98" s="4" t="n"/>
      <c r="I98" s="3" t="n"/>
      <c r="J98" s="3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  <c r="H99" s="4" t="n"/>
      <c r="I99" s="3" t="n"/>
      <c r="J99" s="3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  <c r="H100" s="4" t="n"/>
      <c r="I100" s="3" t="n"/>
      <c r="J100" s="3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  <c r="H101" s="4" t="n"/>
      <c r="I101" s="3" t="n"/>
      <c r="J101" s="3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  <c r="H102" s="4" t="n"/>
      <c r="I102" s="3" t="n"/>
      <c r="J102" s="3" t="n"/>
    </row>
  </sheetData>
  <autoFilter ref="A2:J102"/>
  <dataValidations count="1">
    <dataValidation sqref="H3:H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M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</cols>
  <sheetData>
    <row r="1" ht="42" customHeight="1">
      <c r="A1" s="1" t="inlineStr">
        <is>
          <t>MEMBER REGISTER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54" customHeight="1">
      <c r="A2" s="2" t="inlineStr">
        <is>
          <t>IC/Unit ID</t>
        </is>
      </c>
      <c r="B2" s="2" t="inlineStr">
        <is>
          <t>Member reference</t>
        </is>
      </c>
      <c r="C2" s="2" t="inlineStr">
        <is>
          <t>Member name</t>
        </is>
      </c>
      <c r="D2" s="2" t="inlineStr">
        <is>
          <t>Statutory membership category</t>
        </is>
      </c>
      <c r="E2" s="2" t="inlineStr">
        <is>
          <t>Woman member — Yes/No</t>
        </is>
      </c>
      <c r="F2" s="2" t="inlineStr">
        <is>
          <t>Employment/organisational designation</t>
        </is>
      </c>
      <c r="G2" s="2" t="inlineStr">
        <is>
          <t>External-category eligibility basis</t>
        </is>
      </c>
      <c r="H2" s="2" t="inlineStr">
        <is>
          <t>Nomination date</t>
        </is>
      </c>
      <c r="I2" s="2" t="inlineStr">
        <is>
          <t>Term end date</t>
        </is>
      </c>
      <c r="J2" s="2" t="inlineStr">
        <is>
          <t>Current membership status</t>
        </is>
      </c>
      <c r="K2" s="2" t="inlineStr">
        <is>
          <t>Appointment-order reference</t>
        </is>
      </c>
      <c r="L2" s="2" t="inlineStr">
        <is>
          <t>Vacancy/replacement note</t>
        </is>
      </c>
      <c r="M2" s="2" t="inlineStr">
        <is>
          <t>Governance follow-up</t>
        </is>
      </c>
    </row>
    <row r="3" ht="54" customHeight="1">
      <c r="A3" s="3" t="n"/>
      <c r="B3" s="3" t="n"/>
      <c r="C3" s="3" t="n"/>
      <c r="D3" s="3" t="n"/>
      <c r="E3" s="3" t="n"/>
      <c r="F3" s="3" t="n"/>
      <c r="G3" s="3" t="n"/>
      <c r="H3" s="4" t="n"/>
      <c r="I3" s="4" t="n"/>
      <c r="J3" s="3" t="n"/>
      <c r="K3" s="3" t="n"/>
      <c r="L3" s="3" t="n"/>
      <c r="M3" s="3" t="n"/>
    </row>
    <row r="4" ht="54" customHeight="1">
      <c r="A4" s="3" t="n"/>
      <c r="B4" s="3" t="n"/>
      <c r="C4" s="3" t="n"/>
      <c r="D4" s="3" t="n"/>
      <c r="E4" s="3" t="n"/>
      <c r="F4" s="3" t="n"/>
      <c r="G4" s="3" t="n"/>
      <c r="H4" s="4" t="n"/>
      <c r="I4" s="4" t="n"/>
      <c r="J4" s="3" t="n"/>
      <c r="K4" s="3" t="n"/>
      <c r="L4" s="3" t="n"/>
      <c r="M4" s="3" t="n"/>
    </row>
    <row r="5" ht="54" customHeight="1">
      <c r="A5" s="3" t="n"/>
      <c r="B5" s="3" t="n"/>
      <c r="C5" s="3" t="n"/>
      <c r="D5" s="3" t="n"/>
      <c r="E5" s="3" t="n"/>
      <c r="F5" s="3" t="n"/>
      <c r="G5" s="3" t="n"/>
      <c r="H5" s="4" t="n"/>
      <c r="I5" s="4" t="n"/>
      <c r="J5" s="3" t="n"/>
      <c r="K5" s="3" t="n"/>
      <c r="L5" s="3" t="n"/>
      <c r="M5" s="3" t="n"/>
    </row>
    <row r="6" ht="54" customHeight="1">
      <c r="A6" s="3" t="n"/>
      <c r="B6" s="3" t="n"/>
      <c r="C6" s="3" t="n"/>
      <c r="D6" s="3" t="n"/>
      <c r="E6" s="3" t="n"/>
      <c r="F6" s="3" t="n"/>
      <c r="G6" s="3" t="n"/>
      <c r="H6" s="4" t="n"/>
      <c r="I6" s="4" t="n"/>
      <c r="J6" s="3" t="n"/>
      <c r="K6" s="3" t="n"/>
      <c r="L6" s="3" t="n"/>
      <c r="M6" s="3" t="n"/>
    </row>
    <row r="7" ht="54" customHeight="1">
      <c r="A7" s="3" t="n"/>
      <c r="B7" s="3" t="n"/>
      <c r="C7" s="3" t="n"/>
      <c r="D7" s="3" t="n"/>
      <c r="E7" s="3" t="n"/>
      <c r="F7" s="3" t="n"/>
      <c r="G7" s="3" t="n"/>
      <c r="H7" s="4" t="n"/>
      <c r="I7" s="4" t="n"/>
      <c r="J7" s="3" t="n"/>
      <c r="K7" s="3" t="n"/>
      <c r="L7" s="3" t="n"/>
      <c r="M7" s="3" t="n"/>
    </row>
    <row r="8" ht="54" customHeight="1">
      <c r="A8" s="3" t="n"/>
      <c r="B8" s="3" t="n"/>
      <c r="C8" s="3" t="n"/>
      <c r="D8" s="3" t="n"/>
      <c r="E8" s="3" t="n"/>
      <c r="F8" s="3" t="n"/>
      <c r="G8" s="3" t="n"/>
      <c r="H8" s="4" t="n"/>
      <c r="I8" s="4" t="n"/>
      <c r="J8" s="3" t="n"/>
      <c r="K8" s="3" t="n"/>
      <c r="L8" s="3" t="n"/>
      <c r="M8" s="3" t="n"/>
    </row>
    <row r="9" ht="54" customHeight="1">
      <c r="A9" s="3" t="n"/>
      <c r="B9" s="3" t="n"/>
      <c r="C9" s="3" t="n"/>
      <c r="D9" s="3" t="n"/>
      <c r="E9" s="3" t="n"/>
      <c r="F9" s="3" t="n"/>
      <c r="G9" s="3" t="n"/>
      <c r="H9" s="4" t="n"/>
      <c r="I9" s="4" t="n"/>
      <c r="J9" s="3" t="n"/>
      <c r="K9" s="3" t="n"/>
      <c r="L9" s="3" t="n"/>
      <c r="M9" s="3" t="n"/>
    </row>
    <row r="10" ht="54" customHeight="1">
      <c r="A10" s="3" t="n"/>
      <c r="B10" s="3" t="n"/>
      <c r="C10" s="3" t="n"/>
      <c r="D10" s="3" t="n"/>
      <c r="E10" s="3" t="n"/>
      <c r="F10" s="3" t="n"/>
      <c r="G10" s="3" t="n"/>
      <c r="H10" s="4" t="n"/>
      <c r="I10" s="4" t="n"/>
      <c r="J10" s="3" t="n"/>
      <c r="K10" s="3" t="n"/>
      <c r="L10" s="3" t="n"/>
      <c r="M10" s="3" t="n"/>
    </row>
    <row r="11" ht="54" customHeight="1">
      <c r="A11" s="3" t="n"/>
      <c r="B11" s="3" t="n"/>
      <c r="C11" s="3" t="n"/>
      <c r="D11" s="3" t="n"/>
      <c r="E11" s="3" t="n"/>
      <c r="F11" s="3" t="n"/>
      <c r="G11" s="3" t="n"/>
      <c r="H11" s="4" t="n"/>
      <c r="I11" s="4" t="n"/>
      <c r="J11" s="3" t="n"/>
      <c r="K11" s="3" t="n"/>
      <c r="L11" s="3" t="n"/>
      <c r="M11" s="3" t="n"/>
    </row>
    <row r="12" ht="54" customHeight="1">
      <c r="A12" s="3" t="n"/>
      <c r="B12" s="3" t="n"/>
      <c r="C12" s="3" t="n"/>
      <c r="D12" s="3" t="n"/>
      <c r="E12" s="3" t="n"/>
      <c r="F12" s="3" t="n"/>
      <c r="G12" s="3" t="n"/>
      <c r="H12" s="4" t="n"/>
      <c r="I12" s="4" t="n"/>
      <c r="J12" s="3" t="n"/>
      <c r="K12" s="3" t="n"/>
      <c r="L12" s="3" t="n"/>
      <c r="M12" s="3" t="n"/>
    </row>
    <row r="13" ht="54" customHeight="1">
      <c r="A13" s="3" t="n"/>
      <c r="B13" s="3" t="n"/>
      <c r="C13" s="3" t="n"/>
      <c r="D13" s="3" t="n"/>
      <c r="E13" s="3" t="n"/>
      <c r="F13" s="3" t="n"/>
      <c r="G13" s="3" t="n"/>
      <c r="H13" s="4" t="n"/>
      <c r="I13" s="4" t="n"/>
      <c r="J13" s="3" t="n"/>
      <c r="K13" s="3" t="n"/>
      <c r="L13" s="3" t="n"/>
      <c r="M13" s="3" t="n"/>
    </row>
    <row r="14" ht="54" customHeight="1">
      <c r="A14" s="3" t="n"/>
      <c r="B14" s="3" t="n"/>
      <c r="C14" s="3" t="n"/>
      <c r="D14" s="3" t="n"/>
      <c r="E14" s="3" t="n"/>
      <c r="F14" s="3" t="n"/>
      <c r="G14" s="3" t="n"/>
      <c r="H14" s="4" t="n"/>
      <c r="I14" s="4" t="n"/>
      <c r="J14" s="3" t="n"/>
      <c r="K14" s="3" t="n"/>
      <c r="L14" s="3" t="n"/>
      <c r="M14" s="3" t="n"/>
    </row>
    <row r="15" ht="54" customHeight="1">
      <c r="A15" s="3" t="n"/>
      <c r="B15" s="3" t="n"/>
      <c r="C15" s="3" t="n"/>
      <c r="D15" s="3" t="n"/>
      <c r="E15" s="3" t="n"/>
      <c r="F15" s="3" t="n"/>
      <c r="G15" s="3" t="n"/>
      <c r="H15" s="4" t="n"/>
      <c r="I15" s="4" t="n"/>
      <c r="J15" s="3" t="n"/>
      <c r="K15" s="3" t="n"/>
      <c r="L15" s="3" t="n"/>
      <c r="M15" s="3" t="n"/>
    </row>
    <row r="16" ht="54" customHeight="1">
      <c r="A16" s="3" t="n"/>
      <c r="B16" s="3" t="n"/>
      <c r="C16" s="3" t="n"/>
      <c r="D16" s="3" t="n"/>
      <c r="E16" s="3" t="n"/>
      <c r="F16" s="3" t="n"/>
      <c r="G16" s="3" t="n"/>
      <c r="H16" s="4" t="n"/>
      <c r="I16" s="4" t="n"/>
      <c r="J16" s="3" t="n"/>
      <c r="K16" s="3" t="n"/>
      <c r="L16" s="3" t="n"/>
      <c r="M16" s="3" t="n"/>
    </row>
    <row r="17" ht="54" customHeight="1">
      <c r="A17" s="3" t="n"/>
      <c r="B17" s="3" t="n"/>
      <c r="C17" s="3" t="n"/>
      <c r="D17" s="3" t="n"/>
      <c r="E17" s="3" t="n"/>
      <c r="F17" s="3" t="n"/>
      <c r="G17" s="3" t="n"/>
      <c r="H17" s="4" t="n"/>
      <c r="I17" s="4" t="n"/>
      <c r="J17" s="3" t="n"/>
      <c r="K17" s="3" t="n"/>
      <c r="L17" s="3" t="n"/>
      <c r="M17" s="3" t="n"/>
    </row>
    <row r="18" ht="54" customHeight="1">
      <c r="A18" s="3" t="n"/>
      <c r="B18" s="3" t="n"/>
      <c r="C18" s="3" t="n"/>
      <c r="D18" s="3" t="n"/>
      <c r="E18" s="3" t="n"/>
      <c r="F18" s="3" t="n"/>
      <c r="G18" s="3" t="n"/>
      <c r="H18" s="4" t="n"/>
      <c r="I18" s="4" t="n"/>
      <c r="J18" s="3" t="n"/>
      <c r="K18" s="3" t="n"/>
      <c r="L18" s="3" t="n"/>
      <c r="M18" s="3" t="n"/>
    </row>
    <row r="19" ht="54" customHeight="1">
      <c r="A19" s="3" t="n"/>
      <c r="B19" s="3" t="n"/>
      <c r="C19" s="3" t="n"/>
      <c r="D19" s="3" t="n"/>
      <c r="E19" s="3" t="n"/>
      <c r="F19" s="3" t="n"/>
      <c r="G19" s="3" t="n"/>
      <c r="H19" s="4" t="n"/>
      <c r="I19" s="4" t="n"/>
      <c r="J19" s="3" t="n"/>
      <c r="K19" s="3" t="n"/>
      <c r="L19" s="3" t="n"/>
      <c r="M19" s="3" t="n"/>
    </row>
    <row r="20" ht="54" customHeight="1">
      <c r="A20" s="3" t="n"/>
      <c r="B20" s="3" t="n"/>
      <c r="C20" s="3" t="n"/>
      <c r="D20" s="3" t="n"/>
      <c r="E20" s="3" t="n"/>
      <c r="F20" s="3" t="n"/>
      <c r="G20" s="3" t="n"/>
      <c r="H20" s="4" t="n"/>
      <c r="I20" s="4" t="n"/>
      <c r="J20" s="3" t="n"/>
      <c r="K20" s="3" t="n"/>
      <c r="L20" s="3" t="n"/>
      <c r="M20" s="3" t="n"/>
    </row>
    <row r="21" ht="54" customHeight="1">
      <c r="A21" s="3" t="n"/>
      <c r="B21" s="3" t="n"/>
      <c r="C21" s="3" t="n"/>
      <c r="D21" s="3" t="n"/>
      <c r="E21" s="3" t="n"/>
      <c r="F21" s="3" t="n"/>
      <c r="G21" s="3" t="n"/>
      <c r="H21" s="4" t="n"/>
      <c r="I21" s="4" t="n"/>
      <c r="J21" s="3" t="n"/>
      <c r="K21" s="3" t="n"/>
      <c r="L21" s="3" t="n"/>
      <c r="M21" s="3" t="n"/>
    </row>
    <row r="22" ht="54" customHeight="1">
      <c r="A22" s="3" t="n"/>
      <c r="B22" s="3" t="n"/>
      <c r="C22" s="3" t="n"/>
      <c r="D22" s="3" t="n"/>
      <c r="E22" s="3" t="n"/>
      <c r="F22" s="3" t="n"/>
      <c r="G22" s="3" t="n"/>
      <c r="H22" s="4" t="n"/>
      <c r="I22" s="4" t="n"/>
      <c r="J22" s="3" t="n"/>
      <c r="K22" s="3" t="n"/>
      <c r="L22" s="3" t="n"/>
      <c r="M22" s="3" t="n"/>
    </row>
    <row r="23" ht="54" customHeight="1">
      <c r="A23" s="3" t="n"/>
      <c r="B23" s="3" t="n"/>
      <c r="C23" s="3" t="n"/>
      <c r="D23" s="3" t="n"/>
      <c r="E23" s="3" t="n"/>
      <c r="F23" s="3" t="n"/>
      <c r="G23" s="3" t="n"/>
      <c r="H23" s="4" t="n"/>
      <c r="I23" s="4" t="n"/>
      <c r="J23" s="3" t="n"/>
      <c r="K23" s="3" t="n"/>
      <c r="L23" s="3" t="n"/>
      <c r="M23" s="3" t="n"/>
    </row>
    <row r="24" ht="54" customHeight="1">
      <c r="A24" s="3" t="n"/>
      <c r="B24" s="3" t="n"/>
      <c r="C24" s="3" t="n"/>
      <c r="D24" s="3" t="n"/>
      <c r="E24" s="3" t="n"/>
      <c r="F24" s="3" t="n"/>
      <c r="G24" s="3" t="n"/>
      <c r="H24" s="4" t="n"/>
      <c r="I24" s="4" t="n"/>
      <c r="J24" s="3" t="n"/>
      <c r="K24" s="3" t="n"/>
      <c r="L24" s="3" t="n"/>
      <c r="M24" s="3" t="n"/>
    </row>
    <row r="25" ht="54" customHeight="1">
      <c r="A25" s="3" t="n"/>
      <c r="B25" s="3" t="n"/>
      <c r="C25" s="3" t="n"/>
      <c r="D25" s="3" t="n"/>
      <c r="E25" s="3" t="n"/>
      <c r="F25" s="3" t="n"/>
      <c r="G25" s="3" t="n"/>
      <c r="H25" s="4" t="n"/>
      <c r="I25" s="4" t="n"/>
      <c r="J25" s="3" t="n"/>
      <c r="K25" s="3" t="n"/>
      <c r="L25" s="3" t="n"/>
      <c r="M25" s="3" t="n"/>
    </row>
    <row r="26" ht="54" customHeight="1">
      <c r="A26" s="3" t="n"/>
      <c r="B26" s="3" t="n"/>
      <c r="C26" s="3" t="n"/>
      <c r="D26" s="3" t="n"/>
      <c r="E26" s="3" t="n"/>
      <c r="F26" s="3" t="n"/>
      <c r="G26" s="3" t="n"/>
      <c r="H26" s="4" t="n"/>
      <c r="I26" s="4" t="n"/>
      <c r="J26" s="3" t="n"/>
      <c r="K26" s="3" t="n"/>
      <c r="L26" s="3" t="n"/>
      <c r="M26" s="3" t="n"/>
    </row>
    <row r="27" ht="54" customHeight="1">
      <c r="A27" s="3" t="n"/>
      <c r="B27" s="3" t="n"/>
      <c r="C27" s="3" t="n"/>
      <c r="D27" s="3" t="n"/>
      <c r="E27" s="3" t="n"/>
      <c r="F27" s="3" t="n"/>
      <c r="G27" s="3" t="n"/>
      <c r="H27" s="4" t="n"/>
      <c r="I27" s="4" t="n"/>
      <c r="J27" s="3" t="n"/>
      <c r="K27" s="3" t="n"/>
      <c r="L27" s="3" t="n"/>
      <c r="M27" s="3" t="n"/>
    </row>
    <row r="28" ht="54" customHeight="1">
      <c r="A28" s="3" t="n"/>
      <c r="B28" s="3" t="n"/>
      <c r="C28" s="3" t="n"/>
      <c r="D28" s="3" t="n"/>
      <c r="E28" s="3" t="n"/>
      <c r="F28" s="3" t="n"/>
      <c r="G28" s="3" t="n"/>
      <c r="H28" s="4" t="n"/>
      <c r="I28" s="4" t="n"/>
      <c r="J28" s="3" t="n"/>
      <c r="K28" s="3" t="n"/>
      <c r="L28" s="3" t="n"/>
      <c r="M28" s="3" t="n"/>
    </row>
    <row r="29" ht="54" customHeight="1">
      <c r="A29" s="3" t="n"/>
      <c r="B29" s="3" t="n"/>
      <c r="C29" s="3" t="n"/>
      <c r="D29" s="3" t="n"/>
      <c r="E29" s="3" t="n"/>
      <c r="F29" s="3" t="n"/>
      <c r="G29" s="3" t="n"/>
      <c r="H29" s="4" t="n"/>
      <c r="I29" s="4" t="n"/>
      <c r="J29" s="3" t="n"/>
      <c r="K29" s="3" t="n"/>
      <c r="L29" s="3" t="n"/>
      <c r="M29" s="3" t="n"/>
    </row>
    <row r="30" ht="54" customHeight="1">
      <c r="A30" s="3" t="n"/>
      <c r="B30" s="3" t="n"/>
      <c r="C30" s="3" t="n"/>
      <c r="D30" s="3" t="n"/>
      <c r="E30" s="3" t="n"/>
      <c r="F30" s="3" t="n"/>
      <c r="G30" s="3" t="n"/>
      <c r="H30" s="4" t="n"/>
      <c r="I30" s="4" t="n"/>
      <c r="J30" s="3" t="n"/>
      <c r="K30" s="3" t="n"/>
      <c r="L30" s="3" t="n"/>
      <c r="M30" s="3" t="n"/>
    </row>
    <row r="31" ht="54" customHeight="1">
      <c r="A31" s="3" t="n"/>
      <c r="B31" s="3" t="n"/>
      <c r="C31" s="3" t="n"/>
      <c r="D31" s="3" t="n"/>
      <c r="E31" s="3" t="n"/>
      <c r="F31" s="3" t="n"/>
      <c r="G31" s="3" t="n"/>
      <c r="H31" s="4" t="n"/>
      <c r="I31" s="4" t="n"/>
      <c r="J31" s="3" t="n"/>
      <c r="K31" s="3" t="n"/>
      <c r="L31" s="3" t="n"/>
      <c r="M31" s="3" t="n"/>
    </row>
    <row r="32" ht="54" customHeight="1">
      <c r="A32" s="3" t="n"/>
      <c r="B32" s="3" t="n"/>
      <c r="C32" s="3" t="n"/>
      <c r="D32" s="3" t="n"/>
      <c r="E32" s="3" t="n"/>
      <c r="F32" s="3" t="n"/>
      <c r="G32" s="3" t="n"/>
      <c r="H32" s="4" t="n"/>
      <c r="I32" s="4" t="n"/>
      <c r="J32" s="3" t="n"/>
      <c r="K32" s="3" t="n"/>
      <c r="L32" s="3" t="n"/>
      <c r="M32" s="3" t="n"/>
    </row>
    <row r="33" ht="54" customHeight="1">
      <c r="A33" s="3" t="n"/>
      <c r="B33" s="3" t="n"/>
      <c r="C33" s="3" t="n"/>
      <c r="D33" s="3" t="n"/>
      <c r="E33" s="3" t="n"/>
      <c r="F33" s="3" t="n"/>
      <c r="G33" s="3" t="n"/>
      <c r="H33" s="4" t="n"/>
      <c r="I33" s="4" t="n"/>
      <c r="J33" s="3" t="n"/>
      <c r="K33" s="3" t="n"/>
      <c r="L33" s="3" t="n"/>
      <c r="M33" s="3" t="n"/>
    </row>
    <row r="34" ht="54" customHeight="1">
      <c r="A34" s="3" t="n"/>
      <c r="B34" s="3" t="n"/>
      <c r="C34" s="3" t="n"/>
      <c r="D34" s="3" t="n"/>
      <c r="E34" s="3" t="n"/>
      <c r="F34" s="3" t="n"/>
      <c r="G34" s="3" t="n"/>
      <c r="H34" s="4" t="n"/>
      <c r="I34" s="4" t="n"/>
      <c r="J34" s="3" t="n"/>
      <c r="K34" s="3" t="n"/>
      <c r="L34" s="3" t="n"/>
      <c r="M34" s="3" t="n"/>
    </row>
    <row r="35" ht="54" customHeight="1">
      <c r="A35" s="3" t="n"/>
      <c r="B35" s="3" t="n"/>
      <c r="C35" s="3" t="n"/>
      <c r="D35" s="3" t="n"/>
      <c r="E35" s="3" t="n"/>
      <c r="F35" s="3" t="n"/>
      <c r="G35" s="3" t="n"/>
      <c r="H35" s="4" t="n"/>
      <c r="I35" s="4" t="n"/>
      <c r="J35" s="3" t="n"/>
      <c r="K35" s="3" t="n"/>
      <c r="L35" s="3" t="n"/>
      <c r="M35" s="3" t="n"/>
    </row>
    <row r="36" ht="54" customHeight="1">
      <c r="A36" s="3" t="n"/>
      <c r="B36" s="3" t="n"/>
      <c r="C36" s="3" t="n"/>
      <c r="D36" s="3" t="n"/>
      <c r="E36" s="3" t="n"/>
      <c r="F36" s="3" t="n"/>
      <c r="G36" s="3" t="n"/>
      <c r="H36" s="4" t="n"/>
      <c r="I36" s="4" t="n"/>
      <c r="J36" s="3" t="n"/>
      <c r="K36" s="3" t="n"/>
      <c r="L36" s="3" t="n"/>
      <c r="M36" s="3" t="n"/>
    </row>
    <row r="37" ht="54" customHeight="1">
      <c r="A37" s="3" t="n"/>
      <c r="B37" s="3" t="n"/>
      <c r="C37" s="3" t="n"/>
      <c r="D37" s="3" t="n"/>
      <c r="E37" s="3" t="n"/>
      <c r="F37" s="3" t="n"/>
      <c r="G37" s="3" t="n"/>
      <c r="H37" s="4" t="n"/>
      <c r="I37" s="4" t="n"/>
      <c r="J37" s="3" t="n"/>
      <c r="K37" s="3" t="n"/>
      <c r="L37" s="3" t="n"/>
      <c r="M37" s="3" t="n"/>
    </row>
    <row r="38" ht="54" customHeight="1">
      <c r="A38" s="3" t="n"/>
      <c r="B38" s="3" t="n"/>
      <c r="C38" s="3" t="n"/>
      <c r="D38" s="3" t="n"/>
      <c r="E38" s="3" t="n"/>
      <c r="F38" s="3" t="n"/>
      <c r="G38" s="3" t="n"/>
      <c r="H38" s="4" t="n"/>
      <c r="I38" s="4" t="n"/>
      <c r="J38" s="3" t="n"/>
      <c r="K38" s="3" t="n"/>
      <c r="L38" s="3" t="n"/>
      <c r="M38" s="3" t="n"/>
    </row>
    <row r="39" ht="54" customHeight="1">
      <c r="A39" s="3" t="n"/>
      <c r="B39" s="3" t="n"/>
      <c r="C39" s="3" t="n"/>
      <c r="D39" s="3" t="n"/>
      <c r="E39" s="3" t="n"/>
      <c r="F39" s="3" t="n"/>
      <c r="G39" s="3" t="n"/>
      <c r="H39" s="4" t="n"/>
      <c r="I39" s="4" t="n"/>
      <c r="J39" s="3" t="n"/>
      <c r="K39" s="3" t="n"/>
      <c r="L39" s="3" t="n"/>
      <c r="M39" s="3" t="n"/>
    </row>
    <row r="40" ht="54" customHeight="1">
      <c r="A40" s="3" t="n"/>
      <c r="B40" s="3" t="n"/>
      <c r="C40" s="3" t="n"/>
      <c r="D40" s="3" t="n"/>
      <c r="E40" s="3" t="n"/>
      <c r="F40" s="3" t="n"/>
      <c r="G40" s="3" t="n"/>
      <c r="H40" s="4" t="n"/>
      <c r="I40" s="4" t="n"/>
      <c r="J40" s="3" t="n"/>
      <c r="K40" s="3" t="n"/>
      <c r="L40" s="3" t="n"/>
      <c r="M40" s="3" t="n"/>
    </row>
    <row r="41" ht="54" customHeight="1">
      <c r="A41" s="3" t="n"/>
      <c r="B41" s="3" t="n"/>
      <c r="C41" s="3" t="n"/>
      <c r="D41" s="3" t="n"/>
      <c r="E41" s="3" t="n"/>
      <c r="F41" s="3" t="n"/>
      <c r="G41" s="3" t="n"/>
      <c r="H41" s="4" t="n"/>
      <c r="I41" s="4" t="n"/>
      <c r="J41" s="3" t="n"/>
      <c r="K41" s="3" t="n"/>
      <c r="L41" s="3" t="n"/>
      <c r="M41" s="3" t="n"/>
    </row>
    <row r="42" ht="54" customHeight="1">
      <c r="A42" s="3" t="n"/>
      <c r="B42" s="3" t="n"/>
      <c r="C42" s="3" t="n"/>
      <c r="D42" s="3" t="n"/>
      <c r="E42" s="3" t="n"/>
      <c r="F42" s="3" t="n"/>
      <c r="G42" s="3" t="n"/>
      <c r="H42" s="4" t="n"/>
      <c r="I42" s="4" t="n"/>
      <c r="J42" s="3" t="n"/>
      <c r="K42" s="3" t="n"/>
      <c r="L42" s="3" t="n"/>
      <c r="M42" s="3" t="n"/>
    </row>
    <row r="43" ht="54" customHeight="1">
      <c r="A43" s="3" t="n"/>
      <c r="B43" s="3" t="n"/>
      <c r="C43" s="3" t="n"/>
      <c r="D43" s="3" t="n"/>
      <c r="E43" s="3" t="n"/>
      <c r="F43" s="3" t="n"/>
      <c r="G43" s="3" t="n"/>
      <c r="H43" s="4" t="n"/>
      <c r="I43" s="4" t="n"/>
      <c r="J43" s="3" t="n"/>
      <c r="K43" s="3" t="n"/>
      <c r="L43" s="3" t="n"/>
      <c r="M43" s="3" t="n"/>
    </row>
    <row r="44" ht="54" customHeight="1">
      <c r="A44" s="3" t="n"/>
      <c r="B44" s="3" t="n"/>
      <c r="C44" s="3" t="n"/>
      <c r="D44" s="3" t="n"/>
      <c r="E44" s="3" t="n"/>
      <c r="F44" s="3" t="n"/>
      <c r="G44" s="3" t="n"/>
      <c r="H44" s="4" t="n"/>
      <c r="I44" s="4" t="n"/>
      <c r="J44" s="3" t="n"/>
      <c r="K44" s="3" t="n"/>
      <c r="L44" s="3" t="n"/>
      <c r="M44" s="3" t="n"/>
    </row>
    <row r="45" ht="54" customHeight="1">
      <c r="A45" s="3" t="n"/>
      <c r="B45" s="3" t="n"/>
      <c r="C45" s="3" t="n"/>
      <c r="D45" s="3" t="n"/>
      <c r="E45" s="3" t="n"/>
      <c r="F45" s="3" t="n"/>
      <c r="G45" s="3" t="n"/>
      <c r="H45" s="4" t="n"/>
      <c r="I45" s="4" t="n"/>
      <c r="J45" s="3" t="n"/>
      <c r="K45" s="3" t="n"/>
      <c r="L45" s="3" t="n"/>
      <c r="M45" s="3" t="n"/>
    </row>
    <row r="46" ht="54" customHeight="1">
      <c r="A46" s="3" t="n"/>
      <c r="B46" s="3" t="n"/>
      <c r="C46" s="3" t="n"/>
      <c r="D46" s="3" t="n"/>
      <c r="E46" s="3" t="n"/>
      <c r="F46" s="3" t="n"/>
      <c r="G46" s="3" t="n"/>
      <c r="H46" s="4" t="n"/>
      <c r="I46" s="4" t="n"/>
      <c r="J46" s="3" t="n"/>
      <c r="K46" s="3" t="n"/>
      <c r="L46" s="3" t="n"/>
      <c r="M46" s="3" t="n"/>
    </row>
    <row r="47" ht="54" customHeight="1">
      <c r="A47" s="3" t="n"/>
      <c r="B47" s="3" t="n"/>
      <c r="C47" s="3" t="n"/>
      <c r="D47" s="3" t="n"/>
      <c r="E47" s="3" t="n"/>
      <c r="F47" s="3" t="n"/>
      <c r="G47" s="3" t="n"/>
      <c r="H47" s="4" t="n"/>
      <c r="I47" s="4" t="n"/>
      <c r="J47" s="3" t="n"/>
      <c r="K47" s="3" t="n"/>
      <c r="L47" s="3" t="n"/>
      <c r="M47" s="3" t="n"/>
    </row>
    <row r="48" ht="54" customHeight="1">
      <c r="A48" s="3" t="n"/>
      <c r="B48" s="3" t="n"/>
      <c r="C48" s="3" t="n"/>
      <c r="D48" s="3" t="n"/>
      <c r="E48" s="3" t="n"/>
      <c r="F48" s="3" t="n"/>
      <c r="G48" s="3" t="n"/>
      <c r="H48" s="4" t="n"/>
      <c r="I48" s="4" t="n"/>
      <c r="J48" s="3" t="n"/>
      <c r="K48" s="3" t="n"/>
      <c r="L48" s="3" t="n"/>
      <c r="M48" s="3" t="n"/>
    </row>
    <row r="49" ht="54" customHeight="1">
      <c r="A49" s="3" t="n"/>
      <c r="B49" s="3" t="n"/>
      <c r="C49" s="3" t="n"/>
      <c r="D49" s="3" t="n"/>
      <c r="E49" s="3" t="n"/>
      <c r="F49" s="3" t="n"/>
      <c r="G49" s="3" t="n"/>
      <c r="H49" s="4" t="n"/>
      <c r="I49" s="4" t="n"/>
      <c r="J49" s="3" t="n"/>
      <c r="K49" s="3" t="n"/>
      <c r="L49" s="3" t="n"/>
      <c r="M49" s="3" t="n"/>
    </row>
    <row r="50" ht="54" customHeight="1">
      <c r="A50" s="3" t="n"/>
      <c r="B50" s="3" t="n"/>
      <c r="C50" s="3" t="n"/>
      <c r="D50" s="3" t="n"/>
      <c r="E50" s="3" t="n"/>
      <c r="F50" s="3" t="n"/>
      <c r="G50" s="3" t="n"/>
      <c r="H50" s="4" t="n"/>
      <c r="I50" s="4" t="n"/>
      <c r="J50" s="3" t="n"/>
      <c r="K50" s="3" t="n"/>
      <c r="L50" s="3" t="n"/>
      <c r="M50" s="3" t="n"/>
    </row>
    <row r="51" ht="54" customHeight="1">
      <c r="A51" s="3" t="n"/>
      <c r="B51" s="3" t="n"/>
      <c r="C51" s="3" t="n"/>
      <c r="D51" s="3" t="n"/>
      <c r="E51" s="3" t="n"/>
      <c r="F51" s="3" t="n"/>
      <c r="G51" s="3" t="n"/>
      <c r="H51" s="4" t="n"/>
      <c r="I51" s="4" t="n"/>
      <c r="J51" s="3" t="n"/>
      <c r="K51" s="3" t="n"/>
      <c r="L51" s="3" t="n"/>
      <c r="M51" s="3" t="n"/>
    </row>
    <row r="52" ht="54" customHeight="1">
      <c r="A52" s="3" t="n"/>
      <c r="B52" s="3" t="n"/>
      <c r="C52" s="3" t="n"/>
      <c r="D52" s="3" t="n"/>
      <c r="E52" s="3" t="n"/>
      <c r="F52" s="3" t="n"/>
      <c r="G52" s="3" t="n"/>
      <c r="H52" s="4" t="n"/>
      <c r="I52" s="4" t="n"/>
      <c r="J52" s="3" t="n"/>
      <c r="K52" s="3" t="n"/>
      <c r="L52" s="3" t="n"/>
      <c r="M52" s="3" t="n"/>
    </row>
    <row r="53" ht="54" customHeight="1">
      <c r="A53" s="3" t="n"/>
      <c r="B53" s="3" t="n"/>
      <c r="C53" s="3" t="n"/>
      <c r="D53" s="3" t="n"/>
      <c r="E53" s="3" t="n"/>
      <c r="F53" s="3" t="n"/>
      <c r="G53" s="3" t="n"/>
      <c r="H53" s="4" t="n"/>
      <c r="I53" s="4" t="n"/>
      <c r="J53" s="3" t="n"/>
      <c r="K53" s="3" t="n"/>
      <c r="L53" s="3" t="n"/>
      <c r="M53" s="3" t="n"/>
    </row>
    <row r="54" ht="54" customHeight="1">
      <c r="A54" s="3" t="n"/>
      <c r="B54" s="3" t="n"/>
      <c r="C54" s="3" t="n"/>
      <c r="D54" s="3" t="n"/>
      <c r="E54" s="3" t="n"/>
      <c r="F54" s="3" t="n"/>
      <c r="G54" s="3" t="n"/>
      <c r="H54" s="4" t="n"/>
      <c r="I54" s="4" t="n"/>
      <c r="J54" s="3" t="n"/>
      <c r="K54" s="3" t="n"/>
      <c r="L54" s="3" t="n"/>
      <c r="M54" s="3" t="n"/>
    </row>
    <row r="55" ht="54" customHeight="1">
      <c r="A55" s="3" t="n"/>
      <c r="B55" s="3" t="n"/>
      <c r="C55" s="3" t="n"/>
      <c r="D55" s="3" t="n"/>
      <c r="E55" s="3" t="n"/>
      <c r="F55" s="3" t="n"/>
      <c r="G55" s="3" t="n"/>
      <c r="H55" s="4" t="n"/>
      <c r="I55" s="4" t="n"/>
      <c r="J55" s="3" t="n"/>
      <c r="K55" s="3" t="n"/>
      <c r="L55" s="3" t="n"/>
      <c r="M55" s="3" t="n"/>
    </row>
    <row r="56" ht="54" customHeight="1">
      <c r="A56" s="3" t="n"/>
      <c r="B56" s="3" t="n"/>
      <c r="C56" s="3" t="n"/>
      <c r="D56" s="3" t="n"/>
      <c r="E56" s="3" t="n"/>
      <c r="F56" s="3" t="n"/>
      <c r="G56" s="3" t="n"/>
      <c r="H56" s="4" t="n"/>
      <c r="I56" s="4" t="n"/>
      <c r="J56" s="3" t="n"/>
      <c r="K56" s="3" t="n"/>
      <c r="L56" s="3" t="n"/>
      <c r="M56" s="3" t="n"/>
    </row>
    <row r="57" ht="54" customHeight="1">
      <c r="A57" s="3" t="n"/>
      <c r="B57" s="3" t="n"/>
      <c r="C57" s="3" t="n"/>
      <c r="D57" s="3" t="n"/>
      <c r="E57" s="3" t="n"/>
      <c r="F57" s="3" t="n"/>
      <c r="G57" s="3" t="n"/>
      <c r="H57" s="4" t="n"/>
      <c r="I57" s="4" t="n"/>
      <c r="J57" s="3" t="n"/>
      <c r="K57" s="3" t="n"/>
      <c r="L57" s="3" t="n"/>
      <c r="M57" s="3" t="n"/>
    </row>
    <row r="58" ht="54" customHeight="1">
      <c r="A58" s="3" t="n"/>
      <c r="B58" s="3" t="n"/>
      <c r="C58" s="3" t="n"/>
      <c r="D58" s="3" t="n"/>
      <c r="E58" s="3" t="n"/>
      <c r="F58" s="3" t="n"/>
      <c r="G58" s="3" t="n"/>
      <c r="H58" s="4" t="n"/>
      <c r="I58" s="4" t="n"/>
      <c r="J58" s="3" t="n"/>
      <c r="K58" s="3" t="n"/>
      <c r="L58" s="3" t="n"/>
      <c r="M58" s="3" t="n"/>
    </row>
    <row r="59" ht="54" customHeight="1">
      <c r="A59" s="3" t="n"/>
      <c r="B59" s="3" t="n"/>
      <c r="C59" s="3" t="n"/>
      <c r="D59" s="3" t="n"/>
      <c r="E59" s="3" t="n"/>
      <c r="F59" s="3" t="n"/>
      <c r="G59" s="3" t="n"/>
      <c r="H59" s="4" t="n"/>
      <c r="I59" s="4" t="n"/>
      <c r="J59" s="3" t="n"/>
      <c r="K59" s="3" t="n"/>
      <c r="L59" s="3" t="n"/>
      <c r="M59" s="3" t="n"/>
    </row>
    <row r="60" ht="54" customHeight="1">
      <c r="A60" s="3" t="n"/>
      <c r="B60" s="3" t="n"/>
      <c r="C60" s="3" t="n"/>
      <c r="D60" s="3" t="n"/>
      <c r="E60" s="3" t="n"/>
      <c r="F60" s="3" t="n"/>
      <c r="G60" s="3" t="n"/>
      <c r="H60" s="4" t="n"/>
      <c r="I60" s="4" t="n"/>
      <c r="J60" s="3" t="n"/>
      <c r="K60" s="3" t="n"/>
      <c r="L60" s="3" t="n"/>
      <c r="M60" s="3" t="n"/>
    </row>
    <row r="61" ht="54" customHeight="1">
      <c r="A61" s="3" t="n"/>
      <c r="B61" s="3" t="n"/>
      <c r="C61" s="3" t="n"/>
      <c r="D61" s="3" t="n"/>
      <c r="E61" s="3" t="n"/>
      <c r="F61" s="3" t="n"/>
      <c r="G61" s="3" t="n"/>
      <c r="H61" s="4" t="n"/>
      <c r="I61" s="4" t="n"/>
      <c r="J61" s="3" t="n"/>
      <c r="K61" s="3" t="n"/>
      <c r="L61" s="3" t="n"/>
      <c r="M61" s="3" t="n"/>
    </row>
    <row r="62" ht="54" customHeight="1">
      <c r="A62" s="3" t="n"/>
      <c r="B62" s="3" t="n"/>
      <c r="C62" s="3" t="n"/>
      <c r="D62" s="3" t="n"/>
      <c r="E62" s="3" t="n"/>
      <c r="F62" s="3" t="n"/>
      <c r="G62" s="3" t="n"/>
      <c r="H62" s="4" t="n"/>
      <c r="I62" s="4" t="n"/>
      <c r="J62" s="3" t="n"/>
      <c r="K62" s="3" t="n"/>
      <c r="L62" s="3" t="n"/>
      <c r="M62" s="3" t="n"/>
    </row>
    <row r="63" ht="54" customHeight="1">
      <c r="A63" s="3" t="n"/>
      <c r="B63" s="3" t="n"/>
      <c r="C63" s="3" t="n"/>
      <c r="D63" s="3" t="n"/>
      <c r="E63" s="3" t="n"/>
      <c r="F63" s="3" t="n"/>
      <c r="G63" s="3" t="n"/>
      <c r="H63" s="4" t="n"/>
      <c r="I63" s="4" t="n"/>
      <c r="J63" s="3" t="n"/>
      <c r="K63" s="3" t="n"/>
      <c r="L63" s="3" t="n"/>
      <c r="M63" s="3" t="n"/>
    </row>
    <row r="64" ht="54" customHeight="1">
      <c r="A64" s="3" t="n"/>
      <c r="B64" s="3" t="n"/>
      <c r="C64" s="3" t="n"/>
      <c r="D64" s="3" t="n"/>
      <c r="E64" s="3" t="n"/>
      <c r="F64" s="3" t="n"/>
      <c r="G64" s="3" t="n"/>
      <c r="H64" s="4" t="n"/>
      <c r="I64" s="4" t="n"/>
      <c r="J64" s="3" t="n"/>
      <c r="K64" s="3" t="n"/>
      <c r="L64" s="3" t="n"/>
      <c r="M64" s="3" t="n"/>
    </row>
    <row r="65" ht="54" customHeight="1">
      <c r="A65" s="3" t="n"/>
      <c r="B65" s="3" t="n"/>
      <c r="C65" s="3" t="n"/>
      <c r="D65" s="3" t="n"/>
      <c r="E65" s="3" t="n"/>
      <c r="F65" s="3" t="n"/>
      <c r="G65" s="3" t="n"/>
      <c r="H65" s="4" t="n"/>
      <c r="I65" s="4" t="n"/>
      <c r="J65" s="3" t="n"/>
      <c r="K65" s="3" t="n"/>
      <c r="L65" s="3" t="n"/>
      <c r="M65" s="3" t="n"/>
    </row>
    <row r="66" ht="54" customHeight="1">
      <c r="A66" s="3" t="n"/>
      <c r="B66" s="3" t="n"/>
      <c r="C66" s="3" t="n"/>
      <c r="D66" s="3" t="n"/>
      <c r="E66" s="3" t="n"/>
      <c r="F66" s="3" t="n"/>
      <c r="G66" s="3" t="n"/>
      <c r="H66" s="4" t="n"/>
      <c r="I66" s="4" t="n"/>
      <c r="J66" s="3" t="n"/>
      <c r="K66" s="3" t="n"/>
      <c r="L66" s="3" t="n"/>
      <c r="M66" s="3" t="n"/>
    </row>
    <row r="67" ht="54" customHeight="1">
      <c r="A67" s="3" t="n"/>
      <c r="B67" s="3" t="n"/>
      <c r="C67" s="3" t="n"/>
      <c r="D67" s="3" t="n"/>
      <c r="E67" s="3" t="n"/>
      <c r="F67" s="3" t="n"/>
      <c r="G67" s="3" t="n"/>
      <c r="H67" s="4" t="n"/>
      <c r="I67" s="4" t="n"/>
      <c r="J67" s="3" t="n"/>
      <c r="K67" s="3" t="n"/>
      <c r="L67" s="3" t="n"/>
      <c r="M67" s="3" t="n"/>
    </row>
    <row r="68" ht="54" customHeight="1">
      <c r="A68" s="3" t="n"/>
      <c r="B68" s="3" t="n"/>
      <c r="C68" s="3" t="n"/>
      <c r="D68" s="3" t="n"/>
      <c r="E68" s="3" t="n"/>
      <c r="F68" s="3" t="n"/>
      <c r="G68" s="3" t="n"/>
      <c r="H68" s="4" t="n"/>
      <c r="I68" s="4" t="n"/>
      <c r="J68" s="3" t="n"/>
      <c r="K68" s="3" t="n"/>
      <c r="L68" s="3" t="n"/>
      <c r="M68" s="3" t="n"/>
    </row>
    <row r="69" ht="54" customHeight="1">
      <c r="A69" s="3" t="n"/>
      <c r="B69" s="3" t="n"/>
      <c r="C69" s="3" t="n"/>
      <c r="D69" s="3" t="n"/>
      <c r="E69" s="3" t="n"/>
      <c r="F69" s="3" t="n"/>
      <c r="G69" s="3" t="n"/>
      <c r="H69" s="4" t="n"/>
      <c r="I69" s="4" t="n"/>
      <c r="J69" s="3" t="n"/>
      <c r="K69" s="3" t="n"/>
      <c r="L69" s="3" t="n"/>
      <c r="M69" s="3" t="n"/>
    </row>
    <row r="70" ht="54" customHeight="1">
      <c r="A70" s="3" t="n"/>
      <c r="B70" s="3" t="n"/>
      <c r="C70" s="3" t="n"/>
      <c r="D70" s="3" t="n"/>
      <c r="E70" s="3" t="n"/>
      <c r="F70" s="3" t="n"/>
      <c r="G70" s="3" t="n"/>
      <c r="H70" s="4" t="n"/>
      <c r="I70" s="4" t="n"/>
      <c r="J70" s="3" t="n"/>
      <c r="K70" s="3" t="n"/>
      <c r="L70" s="3" t="n"/>
      <c r="M70" s="3" t="n"/>
    </row>
    <row r="71" ht="54" customHeight="1">
      <c r="A71" s="3" t="n"/>
      <c r="B71" s="3" t="n"/>
      <c r="C71" s="3" t="n"/>
      <c r="D71" s="3" t="n"/>
      <c r="E71" s="3" t="n"/>
      <c r="F71" s="3" t="n"/>
      <c r="G71" s="3" t="n"/>
      <c r="H71" s="4" t="n"/>
      <c r="I71" s="4" t="n"/>
      <c r="J71" s="3" t="n"/>
      <c r="K71" s="3" t="n"/>
      <c r="L71" s="3" t="n"/>
      <c r="M71" s="3" t="n"/>
    </row>
    <row r="72" ht="54" customHeight="1">
      <c r="A72" s="3" t="n"/>
      <c r="B72" s="3" t="n"/>
      <c r="C72" s="3" t="n"/>
      <c r="D72" s="3" t="n"/>
      <c r="E72" s="3" t="n"/>
      <c r="F72" s="3" t="n"/>
      <c r="G72" s="3" t="n"/>
      <c r="H72" s="4" t="n"/>
      <c r="I72" s="4" t="n"/>
      <c r="J72" s="3" t="n"/>
      <c r="K72" s="3" t="n"/>
      <c r="L72" s="3" t="n"/>
      <c r="M72" s="3" t="n"/>
    </row>
    <row r="73" ht="54" customHeight="1">
      <c r="A73" s="3" t="n"/>
      <c r="B73" s="3" t="n"/>
      <c r="C73" s="3" t="n"/>
      <c r="D73" s="3" t="n"/>
      <c r="E73" s="3" t="n"/>
      <c r="F73" s="3" t="n"/>
      <c r="G73" s="3" t="n"/>
      <c r="H73" s="4" t="n"/>
      <c r="I73" s="4" t="n"/>
      <c r="J73" s="3" t="n"/>
      <c r="K73" s="3" t="n"/>
      <c r="L73" s="3" t="n"/>
      <c r="M73" s="3" t="n"/>
    </row>
    <row r="74" ht="54" customHeight="1">
      <c r="A74" s="3" t="n"/>
      <c r="B74" s="3" t="n"/>
      <c r="C74" s="3" t="n"/>
      <c r="D74" s="3" t="n"/>
      <c r="E74" s="3" t="n"/>
      <c r="F74" s="3" t="n"/>
      <c r="G74" s="3" t="n"/>
      <c r="H74" s="4" t="n"/>
      <c r="I74" s="4" t="n"/>
      <c r="J74" s="3" t="n"/>
      <c r="K74" s="3" t="n"/>
      <c r="L74" s="3" t="n"/>
      <c r="M74" s="3" t="n"/>
    </row>
    <row r="75" ht="54" customHeight="1">
      <c r="A75" s="3" t="n"/>
      <c r="B75" s="3" t="n"/>
      <c r="C75" s="3" t="n"/>
      <c r="D75" s="3" t="n"/>
      <c r="E75" s="3" t="n"/>
      <c r="F75" s="3" t="n"/>
      <c r="G75" s="3" t="n"/>
      <c r="H75" s="4" t="n"/>
      <c r="I75" s="4" t="n"/>
      <c r="J75" s="3" t="n"/>
      <c r="K75" s="3" t="n"/>
      <c r="L75" s="3" t="n"/>
      <c r="M75" s="3" t="n"/>
    </row>
    <row r="76" ht="54" customHeight="1">
      <c r="A76" s="3" t="n"/>
      <c r="B76" s="3" t="n"/>
      <c r="C76" s="3" t="n"/>
      <c r="D76" s="3" t="n"/>
      <c r="E76" s="3" t="n"/>
      <c r="F76" s="3" t="n"/>
      <c r="G76" s="3" t="n"/>
      <c r="H76" s="4" t="n"/>
      <c r="I76" s="4" t="n"/>
      <c r="J76" s="3" t="n"/>
      <c r="K76" s="3" t="n"/>
      <c r="L76" s="3" t="n"/>
      <c r="M76" s="3" t="n"/>
    </row>
    <row r="77" ht="54" customHeight="1">
      <c r="A77" s="3" t="n"/>
      <c r="B77" s="3" t="n"/>
      <c r="C77" s="3" t="n"/>
      <c r="D77" s="3" t="n"/>
      <c r="E77" s="3" t="n"/>
      <c r="F77" s="3" t="n"/>
      <c r="G77" s="3" t="n"/>
      <c r="H77" s="4" t="n"/>
      <c r="I77" s="4" t="n"/>
      <c r="J77" s="3" t="n"/>
      <c r="K77" s="3" t="n"/>
      <c r="L77" s="3" t="n"/>
      <c r="M77" s="3" t="n"/>
    </row>
    <row r="78" ht="54" customHeight="1">
      <c r="A78" s="3" t="n"/>
      <c r="B78" s="3" t="n"/>
      <c r="C78" s="3" t="n"/>
      <c r="D78" s="3" t="n"/>
      <c r="E78" s="3" t="n"/>
      <c r="F78" s="3" t="n"/>
      <c r="G78" s="3" t="n"/>
      <c r="H78" s="4" t="n"/>
      <c r="I78" s="4" t="n"/>
      <c r="J78" s="3" t="n"/>
      <c r="K78" s="3" t="n"/>
      <c r="L78" s="3" t="n"/>
      <c r="M78" s="3" t="n"/>
    </row>
    <row r="79" ht="54" customHeight="1">
      <c r="A79" s="3" t="n"/>
      <c r="B79" s="3" t="n"/>
      <c r="C79" s="3" t="n"/>
      <c r="D79" s="3" t="n"/>
      <c r="E79" s="3" t="n"/>
      <c r="F79" s="3" t="n"/>
      <c r="G79" s="3" t="n"/>
      <c r="H79" s="4" t="n"/>
      <c r="I79" s="4" t="n"/>
      <c r="J79" s="3" t="n"/>
      <c r="K79" s="3" t="n"/>
      <c r="L79" s="3" t="n"/>
      <c r="M79" s="3" t="n"/>
    </row>
    <row r="80" ht="54" customHeight="1">
      <c r="A80" s="3" t="n"/>
      <c r="B80" s="3" t="n"/>
      <c r="C80" s="3" t="n"/>
      <c r="D80" s="3" t="n"/>
      <c r="E80" s="3" t="n"/>
      <c r="F80" s="3" t="n"/>
      <c r="G80" s="3" t="n"/>
      <c r="H80" s="4" t="n"/>
      <c r="I80" s="4" t="n"/>
      <c r="J80" s="3" t="n"/>
      <c r="K80" s="3" t="n"/>
      <c r="L80" s="3" t="n"/>
      <c r="M80" s="3" t="n"/>
    </row>
    <row r="81" ht="54" customHeight="1">
      <c r="A81" s="3" t="n"/>
      <c r="B81" s="3" t="n"/>
      <c r="C81" s="3" t="n"/>
      <c r="D81" s="3" t="n"/>
      <c r="E81" s="3" t="n"/>
      <c r="F81" s="3" t="n"/>
      <c r="G81" s="3" t="n"/>
      <c r="H81" s="4" t="n"/>
      <c r="I81" s="4" t="n"/>
      <c r="J81" s="3" t="n"/>
      <c r="K81" s="3" t="n"/>
      <c r="L81" s="3" t="n"/>
      <c r="M81" s="3" t="n"/>
    </row>
    <row r="82" ht="54" customHeight="1">
      <c r="A82" s="3" t="n"/>
      <c r="B82" s="3" t="n"/>
      <c r="C82" s="3" t="n"/>
      <c r="D82" s="3" t="n"/>
      <c r="E82" s="3" t="n"/>
      <c r="F82" s="3" t="n"/>
      <c r="G82" s="3" t="n"/>
      <c r="H82" s="4" t="n"/>
      <c r="I82" s="4" t="n"/>
      <c r="J82" s="3" t="n"/>
      <c r="K82" s="3" t="n"/>
      <c r="L82" s="3" t="n"/>
      <c r="M82" s="3" t="n"/>
    </row>
    <row r="83" ht="54" customHeight="1">
      <c r="A83" s="3" t="n"/>
      <c r="B83" s="3" t="n"/>
      <c r="C83" s="3" t="n"/>
      <c r="D83" s="3" t="n"/>
      <c r="E83" s="3" t="n"/>
      <c r="F83" s="3" t="n"/>
      <c r="G83" s="3" t="n"/>
      <c r="H83" s="4" t="n"/>
      <c r="I83" s="4" t="n"/>
      <c r="J83" s="3" t="n"/>
      <c r="K83" s="3" t="n"/>
      <c r="L83" s="3" t="n"/>
      <c r="M83" s="3" t="n"/>
    </row>
    <row r="84" ht="54" customHeight="1">
      <c r="A84" s="3" t="n"/>
      <c r="B84" s="3" t="n"/>
      <c r="C84" s="3" t="n"/>
      <c r="D84" s="3" t="n"/>
      <c r="E84" s="3" t="n"/>
      <c r="F84" s="3" t="n"/>
      <c r="G84" s="3" t="n"/>
      <c r="H84" s="4" t="n"/>
      <c r="I84" s="4" t="n"/>
      <c r="J84" s="3" t="n"/>
      <c r="K84" s="3" t="n"/>
      <c r="L84" s="3" t="n"/>
      <c r="M84" s="3" t="n"/>
    </row>
    <row r="85" ht="54" customHeight="1">
      <c r="A85" s="3" t="n"/>
      <c r="B85" s="3" t="n"/>
      <c r="C85" s="3" t="n"/>
      <c r="D85" s="3" t="n"/>
      <c r="E85" s="3" t="n"/>
      <c r="F85" s="3" t="n"/>
      <c r="G85" s="3" t="n"/>
      <c r="H85" s="4" t="n"/>
      <c r="I85" s="4" t="n"/>
      <c r="J85" s="3" t="n"/>
      <c r="K85" s="3" t="n"/>
      <c r="L85" s="3" t="n"/>
      <c r="M85" s="3" t="n"/>
    </row>
    <row r="86" ht="54" customHeight="1">
      <c r="A86" s="3" t="n"/>
      <c r="B86" s="3" t="n"/>
      <c r="C86" s="3" t="n"/>
      <c r="D86" s="3" t="n"/>
      <c r="E86" s="3" t="n"/>
      <c r="F86" s="3" t="n"/>
      <c r="G86" s="3" t="n"/>
      <c r="H86" s="4" t="n"/>
      <c r="I86" s="4" t="n"/>
      <c r="J86" s="3" t="n"/>
      <c r="K86" s="3" t="n"/>
      <c r="L86" s="3" t="n"/>
      <c r="M86" s="3" t="n"/>
    </row>
    <row r="87" ht="54" customHeight="1">
      <c r="A87" s="3" t="n"/>
      <c r="B87" s="3" t="n"/>
      <c r="C87" s="3" t="n"/>
      <c r="D87" s="3" t="n"/>
      <c r="E87" s="3" t="n"/>
      <c r="F87" s="3" t="n"/>
      <c r="G87" s="3" t="n"/>
      <c r="H87" s="4" t="n"/>
      <c r="I87" s="4" t="n"/>
      <c r="J87" s="3" t="n"/>
      <c r="K87" s="3" t="n"/>
      <c r="L87" s="3" t="n"/>
      <c r="M87" s="3" t="n"/>
    </row>
    <row r="88" ht="54" customHeight="1">
      <c r="A88" s="3" t="n"/>
      <c r="B88" s="3" t="n"/>
      <c r="C88" s="3" t="n"/>
      <c r="D88" s="3" t="n"/>
      <c r="E88" s="3" t="n"/>
      <c r="F88" s="3" t="n"/>
      <c r="G88" s="3" t="n"/>
      <c r="H88" s="4" t="n"/>
      <c r="I88" s="4" t="n"/>
      <c r="J88" s="3" t="n"/>
      <c r="K88" s="3" t="n"/>
      <c r="L88" s="3" t="n"/>
      <c r="M88" s="3" t="n"/>
    </row>
    <row r="89" ht="54" customHeight="1">
      <c r="A89" s="3" t="n"/>
      <c r="B89" s="3" t="n"/>
      <c r="C89" s="3" t="n"/>
      <c r="D89" s="3" t="n"/>
      <c r="E89" s="3" t="n"/>
      <c r="F89" s="3" t="n"/>
      <c r="G89" s="3" t="n"/>
      <c r="H89" s="4" t="n"/>
      <c r="I89" s="4" t="n"/>
      <c r="J89" s="3" t="n"/>
      <c r="K89" s="3" t="n"/>
      <c r="L89" s="3" t="n"/>
      <c r="M89" s="3" t="n"/>
    </row>
    <row r="90" ht="54" customHeight="1">
      <c r="A90" s="3" t="n"/>
      <c r="B90" s="3" t="n"/>
      <c r="C90" s="3" t="n"/>
      <c r="D90" s="3" t="n"/>
      <c r="E90" s="3" t="n"/>
      <c r="F90" s="3" t="n"/>
      <c r="G90" s="3" t="n"/>
      <c r="H90" s="4" t="n"/>
      <c r="I90" s="4" t="n"/>
      <c r="J90" s="3" t="n"/>
      <c r="K90" s="3" t="n"/>
      <c r="L90" s="3" t="n"/>
      <c r="M90" s="3" t="n"/>
    </row>
    <row r="91" ht="54" customHeight="1">
      <c r="A91" s="3" t="n"/>
      <c r="B91" s="3" t="n"/>
      <c r="C91" s="3" t="n"/>
      <c r="D91" s="3" t="n"/>
      <c r="E91" s="3" t="n"/>
      <c r="F91" s="3" t="n"/>
      <c r="G91" s="3" t="n"/>
      <c r="H91" s="4" t="n"/>
      <c r="I91" s="4" t="n"/>
      <c r="J91" s="3" t="n"/>
      <c r="K91" s="3" t="n"/>
      <c r="L91" s="3" t="n"/>
      <c r="M91" s="3" t="n"/>
    </row>
    <row r="92" ht="54" customHeight="1">
      <c r="A92" s="3" t="n"/>
      <c r="B92" s="3" t="n"/>
      <c r="C92" s="3" t="n"/>
      <c r="D92" s="3" t="n"/>
      <c r="E92" s="3" t="n"/>
      <c r="F92" s="3" t="n"/>
      <c r="G92" s="3" t="n"/>
      <c r="H92" s="4" t="n"/>
      <c r="I92" s="4" t="n"/>
      <c r="J92" s="3" t="n"/>
      <c r="K92" s="3" t="n"/>
      <c r="L92" s="3" t="n"/>
      <c r="M92" s="3" t="n"/>
    </row>
    <row r="93" ht="54" customHeight="1">
      <c r="A93" s="3" t="n"/>
      <c r="B93" s="3" t="n"/>
      <c r="C93" s="3" t="n"/>
      <c r="D93" s="3" t="n"/>
      <c r="E93" s="3" t="n"/>
      <c r="F93" s="3" t="n"/>
      <c r="G93" s="3" t="n"/>
      <c r="H93" s="4" t="n"/>
      <c r="I93" s="4" t="n"/>
      <c r="J93" s="3" t="n"/>
      <c r="K93" s="3" t="n"/>
      <c r="L93" s="3" t="n"/>
      <c r="M93" s="3" t="n"/>
    </row>
    <row r="94" ht="54" customHeight="1">
      <c r="A94" s="3" t="n"/>
      <c r="B94" s="3" t="n"/>
      <c r="C94" s="3" t="n"/>
      <c r="D94" s="3" t="n"/>
      <c r="E94" s="3" t="n"/>
      <c r="F94" s="3" t="n"/>
      <c r="G94" s="3" t="n"/>
      <c r="H94" s="4" t="n"/>
      <c r="I94" s="4" t="n"/>
      <c r="J94" s="3" t="n"/>
      <c r="K94" s="3" t="n"/>
      <c r="L94" s="3" t="n"/>
      <c r="M94" s="3" t="n"/>
    </row>
    <row r="95" ht="54" customHeight="1">
      <c r="A95" s="3" t="n"/>
      <c r="B95" s="3" t="n"/>
      <c r="C95" s="3" t="n"/>
      <c r="D95" s="3" t="n"/>
      <c r="E95" s="3" t="n"/>
      <c r="F95" s="3" t="n"/>
      <c r="G95" s="3" t="n"/>
      <c r="H95" s="4" t="n"/>
      <c r="I95" s="4" t="n"/>
      <c r="J95" s="3" t="n"/>
      <c r="K95" s="3" t="n"/>
      <c r="L95" s="3" t="n"/>
      <c r="M95" s="3" t="n"/>
    </row>
    <row r="96" ht="54" customHeight="1">
      <c r="A96" s="3" t="n"/>
      <c r="B96" s="3" t="n"/>
      <c r="C96" s="3" t="n"/>
      <c r="D96" s="3" t="n"/>
      <c r="E96" s="3" t="n"/>
      <c r="F96" s="3" t="n"/>
      <c r="G96" s="3" t="n"/>
      <c r="H96" s="4" t="n"/>
      <c r="I96" s="4" t="n"/>
      <c r="J96" s="3" t="n"/>
      <c r="K96" s="3" t="n"/>
      <c r="L96" s="3" t="n"/>
      <c r="M96" s="3" t="n"/>
    </row>
    <row r="97" ht="54" customHeight="1">
      <c r="A97" s="3" t="n"/>
      <c r="B97" s="3" t="n"/>
      <c r="C97" s="3" t="n"/>
      <c r="D97" s="3" t="n"/>
      <c r="E97" s="3" t="n"/>
      <c r="F97" s="3" t="n"/>
      <c r="G97" s="3" t="n"/>
      <c r="H97" s="4" t="n"/>
      <c r="I97" s="4" t="n"/>
      <c r="J97" s="3" t="n"/>
      <c r="K97" s="3" t="n"/>
      <c r="L97" s="3" t="n"/>
      <c r="M97" s="3" t="n"/>
    </row>
    <row r="98" ht="54" customHeight="1">
      <c r="A98" s="3" t="n"/>
      <c r="B98" s="3" t="n"/>
      <c r="C98" s="3" t="n"/>
      <c r="D98" s="3" t="n"/>
      <c r="E98" s="3" t="n"/>
      <c r="F98" s="3" t="n"/>
      <c r="G98" s="3" t="n"/>
      <c r="H98" s="4" t="n"/>
      <c r="I98" s="4" t="n"/>
      <c r="J98" s="3" t="n"/>
      <c r="K98" s="3" t="n"/>
      <c r="L98" s="3" t="n"/>
      <c r="M98" s="3" t="n"/>
    </row>
    <row r="99" ht="54" customHeight="1">
      <c r="A99" s="3" t="n"/>
      <c r="B99" s="3" t="n"/>
      <c r="C99" s="3" t="n"/>
      <c r="D99" s="3" t="n"/>
      <c r="E99" s="3" t="n"/>
      <c r="F99" s="3" t="n"/>
      <c r="G99" s="3" t="n"/>
      <c r="H99" s="4" t="n"/>
      <c r="I99" s="4" t="n"/>
      <c r="J99" s="3" t="n"/>
      <c r="K99" s="3" t="n"/>
      <c r="L99" s="3" t="n"/>
      <c r="M99" s="3" t="n"/>
    </row>
    <row r="100" ht="54" customHeight="1">
      <c r="A100" s="3" t="n"/>
      <c r="B100" s="3" t="n"/>
      <c r="C100" s="3" t="n"/>
      <c r="D100" s="3" t="n"/>
      <c r="E100" s="3" t="n"/>
      <c r="F100" s="3" t="n"/>
      <c r="G100" s="3" t="n"/>
      <c r="H100" s="4" t="n"/>
      <c r="I100" s="4" t="n"/>
      <c r="J100" s="3" t="n"/>
      <c r="K100" s="3" t="n"/>
      <c r="L100" s="3" t="n"/>
      <c r="M100" s="3" t="n"/>
    </row>
    <row r="101" ht="54" customHeight="1">
      <c r="A101" s="3" t="n"/>
      <c r="B101" s="3" t="n"/>
      <c r="C101" s="3" t="n"/>
      <c r="D101" s="3" t="n"/>
      <c r="E101" s="3" t="n"/>
      <c r="F101" s="3" t="n"/>
      <c r="G101" s="3" t="n"/>
      <c r="H101" s="4" t="n"/>
      <c r="I101" s="4" t="n"/>
      <c r="J101" s="3" t="n"/>
      <c r="K101" s="3" t="n"/>
      <c r="L101" s="3" t="n"/>
      <c r="M101" s="3" t="n"/>
    </row>
    <row r="102" ht="54" customHeight="1">
      <c r="A102" s="3" t="n"/>
      <c r="B102" s="3" t="n"/>
      <c r="C102" s="3" t="n"/>
      <c r="D102" s="3" t="n"/>
      <c r="E102" s="3" t="n"/>
      <c r="F102" s="3" t="n"/>
      <c r="G102" s="3" t="n"/>
      <c r="H102" s="4" t="n"/>
      <c r="I102" s="4" t="n"/>
      <c r="J102" s="3" t="n"/>
      <c r="K102" s="3" t="n"/>
      <c r="L102" s="3" t="n"/>
      <c r="M102" s="3" t="n"/>
    </row>
  </sheetData>
  <autoFilter ref="A2:M102"/>
  <dataValidations count="5">
    <dataValidation sqref="H3:H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I3:I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D3:D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"Presiding Officer,Employee Member,External-category Member"</formula1>
    </dataValidation>
    <dataValidation sqref="E3:E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"Yes,No"</formula1>
    </dataValidation>
    <dataValidation sqref="J3:J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"Active,Vacant,Ended,Review required"</formula1>
    </dataValidation>
  </dataValidations>
  <pageMargins left="0.75" right="0.75" top="1" bottom="1" header="0.5" footer="0.5"/>
  <pageSetup orientation="landscape" paperSize="9" fitToHeight="0" fitToWidth="3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42" customHeight="1">
      <c r="A1" s="1" t="inlineStr">
        <is>
          <t>COMPOSITION REVIEW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</row>
    <row r="2" ht="54" customHeight="1">
      <c r="A2" s="2" t="inlineStr">
        <is>
          <t>Unit ID</t>
        </is>
      </c>
      <c r="B2" s="2" t="inlineStr">
        <is>
          <t>Entered active members</t>
        </is>
      </c>
      <c r="C2" s="2" t="inlineStr">
        <is>
          <t>Women in active roster</t>
        </is>
      </c>
      <c r="D2" s="2" t="inlineStr">
        <is>
          <t>At-least-half threshold (rounded up)</t>
        </is>
      </c>
      <c r="E2" s="2" t="inlineStr">
        <is>
          <t>Woman Presiding Officer count</t>
        </is>
      </c>
      <c r="F2" s="2" t="inlineStr">
        <is>
          <t>Employee-member count</t>
        </is>
      </c>
      <c r="G2" s="2" t="inlineStr">
        <is>
          <t>External-category count</t>
        </is>
      </c>
      <c r="H2" s="2" t="inlineStr">
        <is>
          <t>Data/review prompt</t>
        </is>
      </c>
      <c r="I2" s="2" t="inlineStr">
        <is>
          <t>Count/eligibility review note</t>
        </is>
      </c>
      <c r="J2" s="2" t="inlineStr">
        <is>
          <t>Review as-of date</t>
        </is>
      </c>
      <c r="K2" s="2" t="inlineStr">
        <is>
          <t>Complete active roster confirmed?</t>
        </is>
      </c>
      <c r="L2" s="2" t="inlineStr">
        <is>
          <t>Written order / source reference</t>
        </is>
      </c>
      <c r="M2" s="2" t="inlineStr">
        <is>
          <t>Actual reviewer / function</t>
        </is>
      </c>
      <c r="N2" s="2" t="inlineStr">
        <is>
          <t>Manual review decision / scope</t>
        </is>
      </c>
    </row>
    <row r="3" ht="54" customHeight="1">
      <c r="A3" s="3" t="n"/>
      <c r="B3" s="5">
        <f>IF(A3="","",COUNTIFS('MEMBER REGISTER'!$A$3:$A$102,A3,'MEMBER REGISTER'!$J$3:$J$102,"Active"))</f>
        <v/>
      </c>
      <c r="C3" s="5">
        <f>IF(A3="","",COUNTIFS('MEMBER REGISTER'!$A$3:$A$102,A3,'MEMBER REGISTER'!$J$3:$J$102,"Active",'MEMBER REGISTER'!$E$3:$E$102,"Yes"))</f>
        <v/>
      </c>
      <c r="D3" s="5">
        <f>IF(A3="","",ROUNDUP(B3/2,0))</f>
        <v/>
      </c>
      <c r="E3" s="5">
        <f>IF(A3="","",COUNTIFS('MEMBER REGISTER'!$A$3:$A$102,A3,'MEMBER REGISTER'!$J$3:$J$102,"Active",'MEMBER REGISTER'!$D$3:$D$102,"Presiding Officer",'MEMBER REGISTER'!$E$3:$E$102,"Yes"))</f>
        <v/>
      </c>
      <c r="F3" s="5">
        <f>IF(A3="","",COUNTIFS('MEMBER REGISTER'!$A$3:$A$102,A3,'MEMBER REGISTER'!$J$3:$J$102,"Active",'MEMBER REGISTER'!$D$3:$D$102,"Employee Member"))</f>
        <v/>
      </c>
      <c r="G3" s="5">
        <f>IF(A3="","",COUNTIFS('MEMBER REGISTER'!$A$3:$A$102,A3,'MEMBER REGISTER'!$J$3:$J$102,"Active",'MEMBER REGISTER'!$D$3:$D$102,"External-category Member"))</f>
        <v/>
      </c>
      <c r="H3" s="5">
        <f>IF(A3="","Not assessed",IF(OR(J3="",K3&lt;&gt;"Yes",L3="",M3="",B3=0,COUNTIFS('MEMBER REGISTER'!$A$3:$A$102,A3,'MEMBER REGISTER'!$J$3:$J$102,"Active",'MEMBER REGISTER'!$B$3:$B$102,"")+COUNTIFS('MEMBER REGISTER'!$A$3:$A$102,A3,'MEMBER REGISTER'!$J$3:$J$102,"Active",'MEMBER REGISTER'!$C$3:$C$102,"")+COUNTIFS('MEMBER REGISTER'!$A$3:$A$102,A3,'MEMBER REGISTER'!$J$3:$J$102,"Active",'MEMBER REGISTER'!$D$3:$D$102,"")+COUNTIFS('MEMBER REGISTER'!$A$3:$A$102,A3,'MEMBER REGISTER'!$J$3:$J$102,"Active",'MEMBER REGISTER'!$E$3:$E$102,"")+COUNTIFS('MEMBER REGISTER'!$A$3:$A$102,A3,'MEMBER REGISTER'!$J$3:$J$102,"Active",'MEMBER REGISTER'!$H$3:$H$102,"")+COUNTIFS('MEMBER REGISTER'!$A$3:$A$102,A3,'MEMBER REGISTER'!$J$3:$J$102,"Active",'MEMBER REGISTER'!$I$3:$I$102,"")+COUNTIFS('MEMBER REGISTER'!$A$3:$A$102,A3,'MEMBER REGISTER'!$J$3:$J$102,"Active",'MEMBER REGISTER'!$K$3:$K$102,"")&gt;0),"Data incomplete","Review required"))</f>
        <v/>
      </c>
      <c r="I3" s="5">
        <f>IF(A3="","",IF(H3="Data incomplete","Complete context and active-member fields; verify the full roster.",IF(OR(B3&lt;4,C3&lt;D3,E3&lt;&gt;1,F3&lt;2,G3&lt;&gt;1),"Count flag: review categories and women representation; eligibility and dates need manual review.","Entered counts only; manually review eligibility, nomination, terms, unit coverage and evidence.")))</f>
        <v/>
      </c>
      <c r="J3" s="4" t="n"/>
      <c r="K3" s="3" t="n"/>
      <c r="L3" s="3" t="n"/>
      <c r="M3" s="3" t="n"/>
      <c r="N3" s="3" t="n"/>
    </row>
    <row r="4" ht="54" customHeight="1">
      <c r="A4" s="3" t="n"/>
      <c r="B4" s="5">
        <f>IF(A4="","",COUNTIFS('MEMBER REGISTER'!$A$3:$A$102,A4,'MEMBER REGISTER'!$J$3:$J$102,"Active"))</f>
        <v/>
      </c>
      <c r="C4" s="5">
        <f>IF(A4="","",COUNTIFS('MEMBER REGISTER'!$A$3:$A$102,A4,'MEMBER REGISTER'!$J$3:$J$102,"Active",'MEMBER REGISTER'!$E$3:$E$102,"Yes"))</f>
        <v/>
      </c>
      <c r="D4" s="5">
        <f>IF(A4="","",ROUNDUP(B4/2,0))</f>
        <v/>
      </c>
      <c r="E4" s="5">
        <f>IF(A4="","",COUNTIFS('MEMBER REGISTER'!$A$3:$A$102,A4,'MEMBER REGISTER'!$J$3:$J$102,"Active",'MEMBER REGISTER'!$D$3:$D$102,"Presiding Officer",'MEMBER REGISTER'!$E$3:$E$102,"Yes"))</f>
        <v/>
      </c>
      <c r="F4" s="5">
        <f>IF(A4="","",COUNTIFS('MEMBER REGISTER'!$A$3:$A$102,A4,'MEMBER REGISTER'!$J$3:$J$102,"Active",'MEMBER REGISTER'!$D$3:$D$102,"Employee Member"))</f>
        <v/>
      </c>
      <c r="G4" s="5">
        <f>IF(A4="","",COUNTIFS('MEMBER REGISTER'!$A$3:$A$102,A4,'MEMBER REGISTER'!$J$3:$J$102,"Active",'MEMBER REGISTER'!$D$3:$D$102,"External-category Member"))</f>
        <v/>
      </c>
      <c r="H4" s="5">
        <f>IF(A4="","Not assessed",IF(OR(J4="",K4&lt;&gt;"Yes",L4="",M4="",B4=0,COUNTIFS('MEMBER REGISTER'!$A$3:$A$102,A4,'MEMBER REGISTER'!$J$3:$J$102,"Active",'MEMBER REGISTER'!$B$3:$B$102,"")+COUNTIFS('MEMBER REGISTER'!$A$3:$A$102,A4,'MEMBER REGISTER'!$J$3:$J$102,"Active",'MEMBER REGISTER'!$C$3:$C$102,"")+COUNTIFS('MEMBER REGISTER'!$A$3:$A$102,A4,'MEMBER REGISTER'!$J$3:$J$102,"Active",'MEMBER REGISTER'!$D$3:$D$102,"")+COUNTIFS('MEMBER REGISTER'!$A$3:$A$102,A4,'MEMBER REGISTER'!$J$3:$J$102,"Active",'MEMBER REGISTER'!$E$3:$E$102,"")+COUNTIFS('MEMBER REGISTER'!$A$3:$A$102,A4,'MEMBER REGISTER'!$J$3:$J$102,"Active",'MEMBER REGISTER'!$H$3:$H$102,"")+COUNTIFS('MEMBER REGISTER'!$A$3:$A$102,A4,'MEMBER REGISTER'!$J$3:$J$102,"Active",'MEMBER REGISTER'!$I$3:$I$102,"")+COUNTIFS('MEMBER REGISTER'!$A$3:$A$102,A4,'MEMBER REGISTER'!$J$3:$J$102,"Active",'MEMBER REGISTER'!$K$3:$K$102,"")&gt;0),"Data incomplete","Review required"))</f>
        <v/>
      </c>
      <c r="I4" s="5">
        <f>IF(A4="","",IF(H4="Data incomplete","Complete context and active-member fields; verify the full roster.",IF(OR(B4&lt;4,C4&lt;D4,E4&lt;&gt;1,F4&lt;2,G4&lt;&gt;1),"Count flag: review categories and women representation; eligibility and dates need manual review.","Entered counts only; manually review eligibility, nomination, terms, unit coverage and evidence.")))</f>
        <v/>
      </c>
      <c r="J4" s="4" t="n"/>
      <c r="K4" s="3" t="n"/>
      <c r="L4" s="3" t="n"/>
      <c r="M4" s="3" t="n"/>
      <c r="N4" s="3" t="n"/>
    </row>
    <row r="5" ht="54" customHeight="1">
      <c r="A5" s="3" t="n"/>
      <c r="B5" s="5">
        <f>IF(A5="","",COUNTIFS('MEMBER REGISTER'!$A$3:$A$102,A5,'MEMBER REGISTER'!$J$3:$J$102,"Active"))</f>
        <v/>
      </c>
      <c r="C5" s="5">
        <f>IF(A5="","",COUNTIFS('MEMBER REGISTER'!$A$3:$A$102,A5,'MEMBER REGISTER'!$J$3:$J$102,"Active",'MEMBER REGISTER'!$E$3:$E$102,"Yes"))</f>
        <v/>
      </c>
      <c r="D5" s="5">
        <f>IF(A5="","",ROUNDUP(B5/2,0))</f>
        <v/>
      </c>
      <c r="E5" s="5">
        <f>IF(A5="","",COUNTIFS('MEMBER REGISTER'!$A$3:$A$102,A5,'MEMBER REGISTER'!$J$3:$J$102,"Active",'MEMBER REGISTER'!$D$3:$D$102,"Presiding Officer",'MEMBER REGISTER'!$E$3:$E$102,"Yes"))</f>
        <v/>
      </c>
      <c r="F5" s="5">
        <f>IF(A5="","",COUNTIFS('MEMBER REGISTER'!$A$3:$A$102,A5,'MEMBER REGISTER'!$J$3:$J$102,"Active",'MEMBER REGISTER'!$D$3:$D$102,"Employee Member"))</f>
        <v/>
      </c>
      <c r="G5" s="5">
        <f>IF(A5="","",COUNTIFS('MEMBER REGISTER'!$A$3:$A$102,A5,'MEMBER REGISTER'!$J$3:$J$102,"Active",'MEMBER REGISTER'!$D$3:$D$102,"External-category Member"))</f>
        <v/>
      </c>
      <c r="H5" s="5">
        <f>IF(A5="","Not assessed",IF(OR(J5="",K5&lt;&gt;"Yes",L5="",M5="",B5=0,COUNTIFS('MEMBER REGISTER'!$A$3:$A$102,A5,'MEMBER REGISTER'!$J$3:$J$102,"Active",'MEMBER REGISTER'!$B$3:$B$102,"")+COUNTIFS('MEMBER REGISTER'!$A$3:$A$102,A5,'MEMBER REGISTER'!$J$3:$J$102,"Active",'MEMBER REGISTER'!$C$3:$C$102,"")+COUNTIFS('MEMBER REGISTER'!$A$3:$A$102,A5,'MEMBER REGISTER'!$J$3:$J$102,"Active",'MEMBER REGISTER'!$D$3:$D$102,"")+COUNTIFS('MEMBER REGISTER'!$A$3:$A$102,A5,'MEMBER REGISTER'!$J$3:$J$102,"Active",'MEMBER REGISTER'!$E$3:$E$102,"")+COUNTIFS('MEMBER REGISTER'!$A$3:$A$102,A5,'MEMBER REGISTER'!$J$3:$J$102,"Active",'MEMBER REGISTER'!$H$3:$H$102,"")+COUNTIFS('MEMBER REGISTER'!$A$3:$A$102,A5,'MEMBER REGISTER'!$J$3:$J$102,"Active",'MEMBER REGISTER'!$I$3:$I$102,"")+COUNTIFS('MEMBER REGISTER'!$A$3:$A$102,A5,'MEMBER REGISTER'!$J$3:$J$102,"Active",'MEMBER REGISTER'!$K$3:$K$102,"")&gt;0),"Data incomplete","Review required"))</f>
        <v/>
      </c>
      <c r="I5" s="5">
        <f>IF(A5="","",IF(H5="Data incomplete","Complete context and active-member fields; verify the full roster.",IF(OR(B5&lt;4,C5&lt;D5,E5&lt;&gt;1,F5&lt;2,G5&lt;&gt;1),"Count flag: review categories and women representation; eligibility and dates need manual review.","Entered counts only; manually review eligibility, nomination, terms, unit coverage and evidence.")))</f>
        <v/>
      </c>
      <c r="J5" s="4" t="n"/>
      <c r="K5" s="3" t="n"/>
      <c r="L5" s="3" t="n"/>
      <c r="M5" s="3" t="n"/>
      <c r="N5" s="3" t="n"/>
    </row>
    <row r="6" ht="54" customHeight="1">
      <c r="A6" s="3" t="n"/>
      <c r="B6" s="5">
        <f>IF(A6="","",COUNTIFS('MEMBER REGISTER'!$A$3:$A$102,A6,'MEMBER REGISTER'!$J$3:$J$102,"Active"))</f>
        <v/>
      </c>
      <c r="C6" s="5">
        <f>IF(A6="","",COUNTIFS('MEMBER REGISTER'!$A$3:$A$102,A6,'MEMBER REGISTER'!$J$3:$J$102,"Active",'MEMBER REGISTER'!$E$3:$E$102,"Yes"))</f>
        <v/>
      </c>
      <c r="D6" s="5">
        <f>IF(A6="","",ROUNDUP(B6/2,0))</f>
        <v/>
      </c>
      <c r="E6" s="5">
        <f>IF(A6="","",COUNTIFS('MEMBER REGISTER'!$A$3:$A$102,A6,'MEMBER REGISTER'!$J$3:$J$102,"Active",'MEMBER REGISTER'!$D$3:$D$102,"Presiding Officer",'MEMBER REGISTER'!$E$3:$E$102,"Yes"))</f>
        <v/>
      </c>
      <c r="F6" s="5">
        <f>IF(A6="","",COUNTIFS('MEMBER REGISTER'!$A$3:$A$102,A6,'MEMBER REGISTER'!$J$3:$J$102,"Active",'MEMBER REGISTER'!$D$3:$D$102,"Employee Member"))</f>
        <v/>
      </c>
      <c r="G6" s="5">
        <f>IF(A6="","",COUNTIFS('MEMBER REGISTER'!$A$3:$A$102,A6,'MEMBER REGISTER'!$J$3:$J$102,"Active",'MEMBER REGISTER'!$D$3:$D$102,"External-category Member"))</f>
        <v/>
      </c>
      <c r="H6" s="5">
        <f>IF(A6="","Not assessed",IF(OR(J6="",K6&lt;&gt;"Yes",L6="",M6="",B6=0,COUNTIFS('MEMBER REGISTER'!$A$3:$A$102,A6,'MEMBER REGISTER'!$J$3:$J$102,"Active",'MEMBER REGISTER'!$B$3:$B$102,"")+COUNTIFS('MEMBER REGISTER'!$A$3:$A$102,A6,'MEMBER REGISTER'!$J$3:$J$102,"Active",'MEMBER REGISTER'!$C$3:$C$102,"")+COUNTIFS('MEMBER REGISTER'!$A$3:$A$102,A6,'MEMBER REGISTER'!$J$3:$J$102,"Active",'MEMBER REGISTER'!$D$3:$D$102,"")+COUNTIFS('MEMBER REGISTER'!$A$3:$A$102,A6,'MEMBER REGISTER'!$J$3:$J$102,"Active",'MEMBER REGISTER'!$E$3:$E$102,"")+COUNTIFS('MEMBER REGISTER'!$A$3:$A$102,A6,'MEMBER REGISTER'!$J$3:$J$102,"Active",'MEMBER REGISTER'!$H$3:$H$102,"")+COUNTIFS('MEMBER REGISTER'!$A$3:$A$102,A6,'MEMBER REGISTER'!$J$3:$J$102,"Active",'MEMBER REGISTER'!$I$3:$I$102,"")+COUNTIFS('MEMBER REGISTER'!$A$3:$A$102,A6,'MEMBER REGISTER'!$J$3:$J$102,"Active",'MEMBER REGISTER'!$K$3:$K$102,"")&gt;0),"Data incomplete","Review required"))</f>
        <v/>
      </c>
      <c r="I6" s="5">
        <f>IF(A6="","",IF(H6="Data incomplete","Complete context and active-member fields; verify the full roster.",IF(OR(B6&lt;4,C6&lt;D6,E6&lt;&gt;1,F6&lt;2,G6&lt;&gt;1),"Count flag: review categories and women representation; eligibility and dates need manual review.","Entered counts only; manually review eligibility, nomination, terms, unit coverage and evidence.")))</f>
        <v/>
      </c>
      <c r="J6" s="4" t="n"/>
      <c r="K6" s="3" t="n"/>
      <c r="L6" s="3" t="n"/>
      <c r="M6" s="3" t="n"/>
      <c r="N6" s="3" t="n"/>
    </row>
    <row r="7" ht="54" customHeight="1">
      <c r="A7" s="3" t="n"/>
      <c r="B7" s="5">
        <f>IF(A7="","",COUNTIFS('MEMBER REGISTER'!$A$3:$A$102,A7,'MEMBER REGISTER'!$J$3:$J$102,"Active"))</f>
        <v/>
      </c>
      <c r="C7" s="5">
        <f>IF(A7="","",COUNTIFS('MEMBER REGISTER'!$A$3:$A$102,A7,'MEMBER REGISTER'!$J$3:$J$102,"Active",'MEMBER REGISTER'!$E$3:$E$102,"Yes"))</f>
        <v/>
      </c>
      <c r="D7" s="5">
        <f>IF(A7="","",ROUNDUP(B7/2,0))</f>
        <v/>
      </c>
      <c r="E7" s="5">
        <f>IF(A7="","",COUNTIFS('MEMBER REGISTER'!$A$3:$A$102,A7,'MEMBER REGISTER'!$J$3:$J$102,"Active",'MEMBER REGISTER'!$D$3:$D$102,"Presiding Officer",'MEMBER REGISTER'!$E$3:$E$102,"Yes"))</f>
        <v/>
      </c>
      <c r="F7" s="5">
        <f>IF(A7="","",COUNTIFS('MEMBER REGISTER'!$A$3:$A$102,A7,'MEMBER REGISTER'!$J$3:$J$102,"Active",'MEMBER REGISTER'!$D$3:$D$102,"Employee Member"))</f>
        <v/>
      </c>
      <c r="G7" s="5">
        <f>IF(A7="","",COUNTIFS('MEMBER REGISTER'!$A$3:$A$102,A7,'MEMBER REGISTER'!$J$3:$J$102,"Active",'MEMBER REGISTER'!$D$3:$D$102,"External-category Member"))</f>
        <v/>
      </c>
      <c r="H7" s="5">
        <f>IF(A7="","Not assessed",IF(OR(J7="",K7&lt;&gt;"Yes",L7="",M7="",B7=0,COUNTIFS('MEMBER REGISTER'!$A$3:$A$102,A7,'MEMBER REGISTER'!$J$3:$J$102,"Active",'MEMBER REGISTER'!$B$3:$B$102,"")+COUNTIFS('MEMBER REGISTER'!$A$3:$A$102,A7,'MEMBER REGISTER'!$J$3:$J$102,"Active",'MEMBER REGISTER'!$C$3:$C$102,"")+COUNTIFS('MEMBER REGISTER'!$A$3:$A$102,A7,'MEMBER REGISTER'!$J$3:$J$102,"Active",'MEMBER REGISTER'!$D$3:$D$102,"")+COUNTIFS('MEMBER REGISTER'!$A$3:$A$102,A7,'MEMBER REGISTER'!$J$3:$J$102,"Active",'MEMBER REGISTER'!$E$3:$E$102,"")+COUNTIFS('MEMBER REGISTER'!$A$3:$A$102,A7,'MEMBER REGISTER'!$J$3:$J$102,"Active",'MEMBER REGISTER'!$H$3:$H$102,"")+COUNTIFS('MEMBER REGISTER'!$A$3:$A$102,A7,'MEMBER REGISTER'!$J$3:$J$102,"Active",'MEMBER REGISTER'!$I$3:$I$102,"")+COUNTIFS('MEMBER REGISTER'!$A$3:$A$102,A7,'MEMBER REGISTER'!$J$3:$J$102,"Active",'MEMBER REGISTER'!$K$3:$K$102,"")&gt;0),"Data incomplete","Review required"))</f>
        <v/>
      </c>
      <c r="I7" s="5">
        <f>IF(A7="","",IF(H7="Data incomplete","Complete context and active-member fields; verify the full roster.",IF(OR(B7&lt;4,C7&lt;D7,E7&lt;&gt;1,F7&lt;2,G7&lt;&gt;1),"Count flag: review categories and women representation; eligibility and dates need manual review.","Entered counts only; manually review eligibility, nomination, terms, unit coverage and evidence.")))</f>
        <v/>
      </c>
      <c r="J7" s="4" t="n"/>
      <c r="K7" s="3" t="n"/>
      <c r="L7" s="3" t="n"/>
      <c r="M7" s="3" t="n"/>
      <c r="N7" s="3" t="n"/>
    </row>
    <row r="8" ht="54" customHeight="1">
      <c r="A8" s="3" t="n"/>
      <c r="B8" s="5">
        <f>IF(A8="","",COUNTIFS('MEMBER REGISTER'!$A$3:$A$102,A8,'MEMBER REGISTER'!$J$3:$J$102,"Active"))</f>
        <v/>
      </c>
      <c r="C8" s="5">
        <f>IF(A8="","",COUNTIFS('MEMBER REGISTER'!$A$3:$A$102,A8,'MEMBER REGISTER'!$J$3:$J$102,"Active",'MEMBER REGISTER'!$E$3:$E$102,"Yes"))</f>
        <v/>
      </c>
      <c r="D8" s="5">
        <f>IF(A8="","",ROUNDUP(B8/2,0))</f>
        <v/>
      </c>
      <c r="E8" s="5">
        <f>IF(A8="","",COUNTIFS('MEMBER REGISTER'!$A$3:$A$102,A8,'MEMBER REGISTER'!$J$3:$J$102,"Active",'MEMBER REGISTER'!$D$3:$D$102,"Presiding Officer",'MEMBER REGISTER'!$E$3:$E$102,"Yes"))</f>
        <v/>
      </c>
      <c r="F8" s="5">
        <f>IF(A8="","",COUNTIFS('MEMBER REGISTER'!$A$3:$A$102,A8,'MEMBER REGISTER'!$J$3:$J$102,"Active",'MEMBER REGISTER'!$D$3:$D$102,"Employee Member"))</f>
        <v/>
      </c>
      <c r="G8" s="5">
        <f>IF(A8="","",COUNTIFS('MEMBER REGISTER'!$A$3:$A$102,A8,'MEMBER REGISTER'!$J$3:$J$102,"Active",'MEMBER REGISTER'!$D$3:$D$102,"External-category Member"))</f>
        <v/>
      </c>
      <c r="H8" s="5">
        <f>IF(A8="","Not assessed",IF(OR(J8="",K8&lt;&gt;"Yes",L8="",M8="",B8=0,COUNTIFS('MEMBER REGISTER'!$A$3:$A$102,A8,'MEMBER REGISTER'!$J$3:$J$102,"Active",'MEMBER REGISTER'!$B$3:$B$102,"")+COUNTIFS('MEMBER REGISTER'!$A$3:$A$102,A8,'MEMBER REGISTER'!$J$3:$J$102,"Active",'MEMBER REGISTER'!$C$3:$C$102,"")+COUNTIFS('MEMBER REGISTER'!$A$3:$A$102,A8,'MEMBER REGISTER'!$J$3:$J$102,"Active",'MEMBER REGISTER'!$D$3:$D$102,"")+COUNTIFS('MEMBER REGISTER'!$A$3:$A$102,A8,'MEMBER REGISTER'!$J$3:$J$102,"Active",'MEMBER REGISTER'!$E$3:$E$102,"")+COUNTIFS('MEMBER REGISTER'!$A$3:$A$102,A8,'MEMBER REGISTER'!$J$3:$J$102,"Active",'MEMBER REGISTER'!$H$3:$H$102,"")+COUNTIFS('MEMBER REGISTER'!$A$3:$A$102,A8,'MEMBER REGISTER'!$J$3:$J$102,"Active",'MEMBER REGISTER'!$I$3:$I$102,"")+COUNTIFS('MEMBER REGISTER'!$A$3:$A$102,A8,'MEMBER REGISTER'!$J$3:$J$102,"Active",'MEMBER REGISTER'!$K$3:$K$102,"")&gt;0),"Data incomplete","Review required"))</f>
        <v/>
      </c>
      <c r="I8" s="5">
        <f>IF(A8="","",IF(H8="Data incomplete","Complete context and active-member fields; verify the full roster.",IF(OR(B8&lt;4,C8&lt;D8,E8&lt;&gt;1,F8&lt;2,G8&lt;&gt;1),"Count flag: review categories and women representation; eligibility and dates need manual review.","Entered counts only; manually review eligibility, nomination, terms, unit coverage and evidence.")))</f>
        <v/>
      </c>
      <c r="J8" s="4" t="n"/>
      <c r="K8" s="3" t="n"/>
      <c r="L8" s="3" t="n"/>
      <c r="M8" s="3" t="n"/>
      <c r="N8" s="3" t="n"/>
    </row>
    <row r="9" ht="54" customHeight="1">
      <c r="A9" s="3" t="n"/>
      <c r="B9" s="5">
        <f>IF(A9="","",COUNTIFS('MEMBER REGISTER'!$A$3:$A$102,A9,'MEMBER REGISTER'!$J$3:$J$102,"Active"))</f>
        <v/>
      </c>
      <c r="C9" s="5">
        <f>IF(A9="","",COUNTIFS('MEMBER REGISTER'!$A$3:$A$102,A9,'MEMBER REGISTER'!$J$3:$J$102,"Active",'MEMBER REGISTER'!$E$3:$E$102,"Yes"))</f>
        <v/>
      </c>
      <c r="D9" s="5">
        <f>IF(A9="","",ROUNDUP(B9/2,0))</f>
        <v/>
      </c>
      <c r="E9" s="5">
        <f>IF(A9="","",COUNTIFS('MEMBER REGISTER'!$A$3:$A$102,A9,'MEMBER REGISTER'!$J$3:$J$102,"Active",'MEMBER REGISTER'!$D$3:$D$102,"Presiding Officer",'MEMBER REGISTER'!$E$3:$E$102,"Yes"))</f>
        <v/>
      </c>
      <c r="F9" s="5">
        <f>IF(A9="","",COUNTIFS('MEMBER REGISTER'!$A$3:$A$102,A9,'MEMBER REGISTER'!$J$3:$J$102,"Active",'MEMBER REGISTER'!$D$3:$D$102,"Employee Member"))</f>
        <v/>
      </c>
      <c r="G9" s="5">
        <f>IF(A9="","",COUNTIFS('MEMBER REGISTER'!$A$3:$A$102,A9,'MEMBER REGISTER'!$J$3:$J$102,"Active",'MEMBER REGISTER'!$D$3:$D$102,"External-category Member"))</f>
        <v/>
      </c>
      <c r="H9" s="5">
        <f>IF(A9="","Not assessed",IF(OR(J9="",K9&lt;&gt;"Yes",L9="",M9="",B9=0,COUNTIFS('MEMBER REGISTER'!$A$3:$A$102,A9,'MEMBER REGISTER'!$J$3:$J$102,"Active",'MEMBER REGISTER'!$B$3:$B$102,"")+COUNTIFS('MEMBER REGISTER'!$A$3:$A$102,A9,'MEMBER REGISTER'!$J$3:$J$102,"Active",'MEMBER REGISTER'!$C$3:$C$102,"")+COUNTIFS('MEMBER REGISTER'!$A$3:$A$102,A9,'MEMBER REGISTER'!$J$3:$J$102,"Active",'MEMBER REGISTER'!$D$3:$D$102,"")+COUNTIFS('MEMBER REGISTER'!$A$3:$A$102,A9,'MEMBER REGISTER'!$J$3:$J$102,"Active",'MEMBER REGISTER'!$E$3:$E$102,"")+COUNTIFS('MEMBER REGISTER'!$A$3:$A$102,A9,'MEMBER REGISTER'!$J$3:$J$102,"Active",'MEMBER REGISTER'!$H$3:$H$102,"")+COUNTIFS('MEMBER REGISTER'!$A$3:$A$102,A9,'MEMBER REGISTER'!$J$3:$J$102,"Active",'MEMBER REGISTER'!$I$3:$I$102,"")+COUNTIFS('MEMBER REGISTER'!$A$3:$A$102,A9,'MEMBER REGISTER'!$J$3:$J$102,"Active",'MEMBER REGISTER'!$K$3:$K$102,"")&gt;0),"Data incomplete","Review required"))</f>
        <v/>
      </c>
      <c r="I9" s="5">
        <f>IF(A9="","",IF(H9="Data incomplete","Complete context and active-member fields; verify the full roster.",IF(OR(B9&lt;4,C9&lt;D9,E9&lt;&gt;1,F9&lt;2,G9&lt;&gt;1),"Count flag: review categories and women representation; eligibility and dates need manual review.","Entered counts only; manually review eligibility, nomination, terms, unit coverage and evidence.")))</f>
        <v/>
      </c>
      <c r="J9" s="4" t="n"/>
      <c r="K9" s="3" t="n"/>
      <c r="L9" s="3" t="n"/>
      <c r="M9" s="3" t="n"/>
      <c r="N9" s="3" t="n"/>
    </row>
    <row r="10" ht="54" customHeight="1">
      <c r="A10" s="3" t="n"/>
      <c r="B10" s="5">
        <f>IF(A10="","",COUNTIFS('MEMBER REGISTER'!$A$3:$A$102,A10,'MEMBER REGISTER'!$J$3:$J$102,"Active"))</f>
        <v/>
      </c>
      <c r="C10" s="5">
        <f>IF(A10="","",COUNTIFS('MEMBER REGISTER'!$A$3:$A$102,A10,'MEMBER REGISTER'!$J$3:$J$102,"Active",'MEMBER REGISTER'!$E$3:$E$102,"Yes"))</f>
        <v/>
      </c>
      <c r="D10" s="5">
        <f>IF(A10="","",ROUNDUP(B10/2,0))</f>
        <v/>
      </c>
      <c r="E10" s="5">
        <f>IF(A10="","",COUNTIFS('MEMBER REGISTER'!$A$3:$A$102,A10,'MEMBER REGISTER'!$J$3:$J$102,"Active",'MEMBER REGISTER'!$D$3:$D$102,"Presiding Officer",'MEMBER REGISTER'!$E$3:$E$102,"Yes"))</f>
        <v/>
      </c>
      <c r="F10" s="5">
        <f>IF(A10="","",COUNTIFS('MEMBER REGISTER'!$A$3:$A$102,A10,'MEMBER REGISTER'!$J$3:$J$102,"Active",'MEMBER REGISTER'!$D$3:$D$102,"Employee Member"))</f>
        <v/>
      </c>
      <c r="G10" s="5">
        <f>IF(A10="","",COUNTIFS('MEMBER REGISTER'!$A$3:$A$102,A10,'MEMBER REGISTER'!$J$3:$J$102,"Active",'MEMBER REGISTER'!$D$3:$D$102,"External-category Member"))</f>
        <v/>
      </c>
      <c r="H10" s="5">
        <f>IF(A10="","Not assessed",IF(OR(J10="",K10&lt;&gt;"Yes",L10="",M10="",B10=0,COUNTIFS('MEMBER REGISTER'!$A$3:$A$102,A10,'MEMBER REGISTER'!$J$3:$J$102,"Active",'MEMBER REGISTER'!$B$3:$B$102,"")+COUNTIFS('MEMBER REGISTER'!$A$3:$A$102,A10,'MEMBER REGISTER'!$J$3:$J$102,"Active",'MEMBER REGISTER'!$C$3:$C$102,"")+COUNTIFS('MEMBER REGISTER'!$A$3:$A$102,A10,'MEMBER REGISTER'!$J$3:$J$102,"Active",'MEMBER REGISTER'!$D$3:$D$102,"")+COUNTIFS('MEMBER REGISTER'!$A$3:$A$102,A10,'MEMBER REGISTER'!$J$3:$J$102,"Active",'MEMBER REGISTER'!$E$3:$E$102,"")+COUNTIFS('MEMBER REGISTER'!$A$3:$A$102,A10,'MEMBER REGISTER'!$J$3:$J$102,"Active",'MEMBER REGISTER'!$H$3:$H$102,"")+COUNTIFS('MEMBER REGISTER'!$A$3:$A$102,A10,'MEMBER REGISTER'!$J$3:$J$102,"Active",'MEMBER REGISTER'!$I$3:$I$102,"")+COUNTIFS('MEMBER REGISTER'!$A$3:$A$102,A10,'MEMBER REGISTER'!$J$3:$J$102,"Active",'MEMBER REGISTER'!$K$3:$K$102,"")&gt;0),"Data incomplete","Review required"))</f>
        <v/>
      </c>
      <c r="I10" s="5">
        <f>IF(A10="","",IF(H10="Data incomplete","Complete context and active-member fields; verify the full roster.",IF(OR(B10&lt;4,C10&lt;D10,E10&lt;&gt;1,F10&lt;2,G10&lt;&gt;1),"Count flag: review categories and women representation; eligibility and dates need manual review.","Entered counts only; manually review eligibility, nomination, terms, unit coverage and evidence.")))</f>
        <v/>
      </c>
      <c r="J10" s="4" t="n"/>
      <c r="K10" s="3" t="n"/>
      <c r="L10" s="3" t="n"/>
      <c r="M10" s="3" t="n"/>
      <c r="N10" s="3" t="n"/>
    </row>
    <row r="11" ht="54" customHeight="1">
      <c r="A11" s="3" t="n"/>
      <c r="B11" s="5">
        <f>IF(A11="","",COUNTIFS('MEMBER REGISTER'!$A$3:$A$102,A11,'MEMBER REGISTER'!$J$3:$J$102,"Active"))</f>
        <v/>
      </c>
      <c r="C11" s="5">
        <f>IF(A11="","",COUNTIFS('MEMBER REGISTER'!$A$3:$A$102,A11,'MEMBER REGISTER'!$J$3:$J$102,"Active",'MEMBER REGISTER'!$E$3:$E$102,"Yes"))</f>
        <v/>
      </c>
      <c r="D11" s="5">
        <f>IF(A11="","",ROUNDUP(B11/2,0))</f>
        <v/>
      </c>
      <c r="E11" s="5">
        <f>IF(A11="","",COUNTIFS('MEMBER REGISTER'!$A$3:$A$102,A11,'MEMBER REGISTER'!$J$3:$J$102,"Active",'MEMBER REGISTER'!$D$3:$D$102,"Presiding Officer",'MEMBER REGISTER'!$E$3:$E$102,"Yes"))</f>
        <v/>
      </c>
      <c r="F11" s="5">
        <f>IF(A11="","",COUNTIFS('MEMBER REGISTER'!$A$3:$A$102,A11,'MEMBER REGISTER'!$J$3:$J$102,"Active",'MEMBER REGISTER'!$D$3:$D$102,"Employee Member"))</f>
        <v/>
      </c>
      <c r="G11" s="5">
        <f>IF(A11="","",COUNTIFS('MEMBER REGISTER'!$A$3:$A$102,A11,'MEMBER REGISTER'!$J$3:$J$102,"Active",'MEMBER REGISTER'!$D$3:$D$102,"External-category Member"))</f>
        <v/>
      </c>
      <c r="H11" s="5">
        <f>IF(A11="","Not assessed",IF(OR(J11="",K11&lt;&gt;"Yes",L11="",M11="",B11=0,COUNTIFS('MEMBER REGISTER'!$A$3:$A$102,A11,'MEMBER REGISTER'!$J$3:$J$102,"Active",'MEMBER REGISTER'!$B$3:$B$102,"")+COUNTIFS('MEMBER REGISTER'!$A$3:$A$102,A11,'MEMBER REGISTER'!$J$3:$J$102,"Active",'MEMBER REGISTER'!$C$3:$C$102,"")+COUNTIFS('MEMBER REGISTER'!$A$3:$A$102,A11,'MEMBER REGISTER'!$J$3:$J$102,"Active",'MEMBER REGISTER'!$D$3:$D$102,"")+COUNTIFS('MEMBER REGISTER'!$A$3:$A$102,A11,'MEMBER REGISTER'!$J$3:$J$102,"Active",'MEMBER REGISTER'!$E$3:$E$102,"")+COUNTIFS('MEMBER REGISTER'!$A$3:$A$102,A11,'MEMBER REGISTER'!$J$3:$J$102,"Active",'MEMBER REGISTER'!$H$3:$H$102,"")+COUNTIFS('MEMBER REGISTER'!$A$3:$A$102,A11,'MEMBER REGISTER'!$J$3:$J$102,"Active",'MEMBER REGISTER'!$I$3:$I$102,"")+COUNTIFS('MEMBER REGISTER'!$A$3:$A$102,A11,'MEMBER REGISTER'!$J$3:$J$102,"Active",'MEMBER REGISTER'!$K$3:$K$102,"")&gt;0),"Data incomplete","Review required"))</f>
        <v/>
      </c>
      <c r="I11" s="5">
        <f>IF(A11="","",IF(H11="Data incomplete","Complete context and active-member fields; verify the full roster.",IF(OR(B11&lt;4,C11&lt;D11,E11&lt;&gt;1,F11&lt;2,G11&lt;&gt;1),"Count flag: review categories and women representation; eligibility and dates need manual review.","Entered counts only; manually review eligibility, nomination, terms, unit coverage and evidence.")))</f>
        <v/>
      </c>
      <c r="J11" s="4" t="n"/>
      <c r="K11" s="3" t="n"/>
      <c r="L11" s="3" t="n"/>
      <c r="M11" s="3" t="n"/>
      <c r="N11" s="3" t="n"/>
    </row>
    <row r="12" ht="54" customHeight="1">
      <c r="A12" s="3" t="n"/>
      <c r="B12" s="5">
        <f>IF(A12="","",COUNTIFS('MEMBER REGISTER'!$A$3:$A$102,A12,'MEMBER REGISTER'!$J$3:$J$102,"Active"))</f>
        <v/>
      </c>
      <c r="C12" s="5">
        <f>IF(A12="","",COUNTIFS('MEMBER REGISTER'!$A$3:$A$102,A12,'MEMBER REGISTER'!$J$3:$J$102,"Active",'MEMBER REGISTER'!$E$3:$E$102,"Yes"))</f>
        <v/>
      </c>
      <c r="D12" s="5">
        <f>IF(A12="","",ROUNDUP(B12/2,0))</f>
        <v/>
      </c>
      <c r="E12" s="5">
        <f>IF(A12="","",COUNTIFS('MEMBER REGISTER'!$A$3:$A$102,A12,'MEMBER REGISTER'!$J$3:$J$102,"Active",'MEMBER REGISTER'!$D$3:$D$102,"Presiding Officer",'MEMBER REGISTER'!$E$3:$E$102,"Yes"))</f>
        <v/>
      </c>
      <c r="F12" s="5">
        <f>IF(A12="","",COUNTIFS('MEMBER REGISTER'!$A$3:$A$102,A12,'MEMBER REGISTER'!$J$3:$J$102,"Active",'MEMBER REGISTER'!$D$3:$D$102,"Employee Member"))</f>
        <v/>
      </c>
      <c r="G12" s="5">
        <f>IF(A12="","",COUNTIFS('MEMBER REGISTER'!$A$3:$A$102,A12,'MEMBER REGISTER'!$J$3:$J$102,"Active",'MEMBER REGISTER'!$D$3:$D$102,"External-category Member"))</f>
        <v/>
      </c>
      <c r="H12" s="5">
        <f>IF(A12="","Not assessed",IF(OR(J12="",K12&lt;&gt;"Yes",L12="",M12="",B12=0,COUNTIFS('MEMBER REGISTER'!$A$3:$A$102,A12,'MEMBER REGISTER'!$J$3:$J$102,"Active",'MEMBER REGISTER'!$B$3:$B$102,"")+COUNTIFS('MEMBER REGISTER'!$A$3:$A$102,A12,'MEMBER REGISTER'!$J$3:$J$102,"Active",'MEMBER REGISTER'!$C$3:$C$102,"")+COUNTIFS('MEMBER REGISTER'!$A$3:$A$102,A12,'MEMBER REGISTER'!$J$3:$J$102,"Active",'MEMBER REGISTER'!$D$3:$D$102,"")+COUNTIFS('MEMBER REGISTER'!$A$3:$A$102,A12,'MEMBER REGISTER'!$J$3:$J$102,"Active",'MEMBER REGISTER'!$E$3:$E$102,"")+COUNTIFS('MEMBER REGISTER'!$A$3:$A$102,A12,'MEMBER REGISTER'!$J$3:$J$102,"Active",'MEMBER REGISTER'!$H$3:$H$102,"")+COUNTIFS('MEMBER REGISTER'!$A$3:$A$102,A12,'MEMBER REGISTER'!$J$3:$J$102,"Active",'MEMBER REGISTER'!$I$3:$I$102,"")+COUNTIFS('MEMBER REGISTER'!$A$3:$A$102,A12,'MEMBER REGISTER'!$J$3:$J$102,"Active",'MEMBER REGISTER'!$K$3:$K$102,"")&gt;0),"Data incomplete","Review required"))</f>
        <v/>
      </c>
      <c r="I12" s="5">
        <f>IF(A12="","",IF(H12="Data incomplete","Complete context and active-member fields; verify the full roster.",IF(OR(B12&lt;4,C12&lt;D12,E12&lt;&gt;1,F12&lt;2,G12&lt;&gt;1),"Count flag: review categories and women representation; eligibility and dates need manual review.","Entered counts only; manually review eligibility, nomination, terms, unit coverage and evidence.")))</f>
        <v/>
      </c>
      <c r="J12" s="4" t="n"/>
      <c r="K12" s="3" t="n"/>
      <c r="L12" s="3" t="n"/>
      <c r="M12" s="3" t="n"/>
      <c r="N12" s="3" t="n"/>
    </row>
    <row r="13" ht="54" customHeight="1">
      <c r="A13" s="3" t="n"/>
      <c r="B13" s="5">
        <f>IF(A13="","",COUNTIFS('MEMBER REGISTER'!$A$3:$A$102,A13,'MEMBER REGISTER'!$J$3:$J$102,"Active"))</f>
        <v/>
      </c>
      <c r="C13" s="5">
        <f>IF(A13="","",COUNTIFS('MEMBER REGISTER'!$A$3:$A$102,A13,'MEMBER REGISTER'!$J$3:$J$102,"Active",'MEMBER REGISTER'!$E$3:$E$102,"Yes"))</f>
        <v/>
      </c>
      <c r="D13" s="5">
        <f>IF(A13="","",ROUNDUP(B13/2,0))</f>
        <v/>
      </c>
      <c r="E13" s="5">
        <f>IF(A13="","",COUNTIFS('MEMBER REGISTER'!$A$3:$A$102,A13,'MEMBER REGISTER'!$J$3:$J$102,"Active",'MEMBER REGISTER'!$D$3:$D$102,"Presiding Officer",'MEMBER REGISTER'!$E$3:$E$102,"Yes"))</f>
        <v/>
      </c>
      <c r="F13" s="5">
        <f>IF(A13="","",COUNTIFS('MEMBER REGISTER'!$A$3:$A$102,A13,'MEMBER REGISTER'!$J$3:$J$102,"Active",'MEMBER REGISTER'!$D$3:$D$102,"Employee Member"))</f>
        <v/>
      </c>
      <c r="G13" s="5">
        <f>IF(A13="","",COUNTIFS('MEMBER REGISTER'!$A$3:$A$102,A13,'MEMBER REGISTER'!$J$3:$J$102,"Active",'MEMBER REGISTER'!$D$3:$D$102,"External-category Member"))</f>
        <v/>
      </c>
      <c r="H13" s="5">
        <f>IF(A13="","Not assessed",IF(OR(J13="",K13&lt;&gt;"Yes",L13="",M13="",B13=0,COUNTIFS('MEMBER REGISTER'!$A$3:$A$102,A13,'MEMBER REGISTER'!$J$3:$J$102,"Active",'MEMBER REGISTER'!$B$3:$B$102,"")+COUNTIFS('MEMBER REGISTER'!$A$3:$A$102,A13,'MEMBER REGISTER'!$J$3:$J$102,"Active",'MEMBER REGISTER'!$C$3:$C$102,"")+COUNTIFS('MEMBER REGISTER'!$A$3:$A$102,A13,'MEMBER REGISTER'!$J$3:$J$102,"Active",'MEMBER REGISTER'!$D$3:$D$102,"")+COUNTIFS('MEMBER REGISTER'!$A$3:$A$102,A13,'MEMBER REGISTER'!$J$3:$J$102,"Active",'MEMBER REGISTER'!$E$3:$E$102,"")+COUNTIFS('MEMBER REGISTER'!$A$3:$A$102,A13,'MEMBER REGISTER'!$J$3:$J$102,"Active",'MEMBER REGISTER'!$H$3:$H$102,"")+COUNTIFS('MEMBER REGISTER'!$A$3:$A$102,A13,'MEMBER REGISTER'!$J$3:$J$102,"Active",'MEMBER REGISTER'!$I$3:$I$102,"")+COUNTIFS('MEMBER REGISTER'!$A$3:$A$102,A13,'MEMBER REGISTER'!$J$3:$J$102,"Active",'MEMBER REGISTER'!$K$3:$K$102,"")&gt;0),"Data incomplete","Review required"))</f>
        <v/>
      </c>
      <c r="I13" s="5">
        <f>IF(A13="","",IF(H13="Data incomplete","Complete context and active-member fields; verify the full roster.",IF(OR(B13&lt;4,C13&lt;D13,E13&lt;&gt;1,F13&lt;2,G13&lt;&gt;1),"Count flag: review categories and women representation; eligibility and dates need manual review.","Entered counts only; manually review eligibility, nomination, terms, unit coverage and evidence.")))</f>
        <v/>
      </c>
      <c r="J13" s="4" t="n"/>
      <c r="K13" s="3" t="n"/>
      <c r="L13" s="3" t="n"/>
      <c r="M13" s="3" t="n"/>
      <c r="N13" s="3" t="n"/>
    </row>
    <row r="14" ht="54" customHeight="1">
      <c r="A14" s="3" t="n"/>
      <c r="B14" s="5">
        <f>IF(A14="","",COUNTIFS('MEMBER REGISTER'!$A$3:$A$102,A14,'MEMBER REGISTER'!$J$3:$J$102,"Active"))</f>
        <v/>
      </c>
      <c r="C14" s="5">
        <f>IF(A14="","",COUNTIFS('MEMBER REGISTER'!$A$3:$A$102,A14,'MEMBER REGISTER'!$J$3:$J$102,"Active",'MEMBER REGISTER'!$E$3:$E$102,"Yes"))</f>
        <v/>
      </c>
      <c r="D14" s="5">
        <f>IF(A14="","",ROUNDUP(B14/2,0))</f>
        <v/>
      </c>
      <c r="E14" s="5">
        <f>IF(A14="","",COUNTIFS('MEMBER REGISTER'!$A$3:$A$102,A14,'MEMBER REGISTER'!$J$3:$J$102,"Active",'MEMBER REGISTER'!$D$3:$D$102,"Presiding Officer",'MEMBER REGISTER'!$E$3:$E$102,"Yes"))</f>
        <v/>
      </c>
      <c r="F14" s="5">
        <f>IF(A14="","",COUNTIFS('MEMBER REGISTER'!$A$3:$A$102,A14,'MEMBER REGISTER'!$J$3:$J$102,"Active",'MEMBER REGISTER'!$D$3:$D$102,"Employee Member"))</f>
        <v/>
      </c>
      <c r="G14" s="5">
        <f>IF(A14="","",COUNTIFS('MEMBER REGISTER'!$A$3:$A$102,A14,'MEMBER REGISTER'!$J$3:$J$102,"Active",'MEMBER REGISTER'!$D$3:$D$102,"External-category Member"))</f>
        <v/>
      </c>
      <c r="H14" s="5">
        <f>IF(A14="","Not assessed",IF(OR(J14="",K14&lt;&gt;"Yes",L14="",M14="",B14=0,COUNTIFS('MEMBER REGISTER'!$A$3:$A$102,A14,'MEMBER REGISTER'!$J$3:$J$102,"Active",'MEMBER REGISTER'!$B$3:$B$102,"")+COUNTIFS('MEMBER REGISTER'!$A$3:$A$102,A14,'MEMBER REGISTER'!$J$3:$J$102,"Active",'MEMBER REGISTER'!$C$3:$C$102,"")+COUNTIFS('MEMBER REGISTER'!$A$3:$A$102,A14,'MEMBER REGISTER'!$J$3:$J$102,"Active",'MEMBER REGISTER'!$D$3:$D$102,"")+COUNTIFS('MEMBER REGISTER'!$A$3:$A$102,A14,'MEMBER REGISTER'!$J$3:$J$102,"Active",'MEMBER REGISTER'!$E$3:$E$102,"")+COUNTIFS('MEMBER REGISTER'!$A$3:$A$102,A14,'MEMBER REGISTER'!$J$3:$J$102,"Active",'MEMBER REGISTER'!$H$3:$H$102,"")+COUNTIFS('MEMBER REGISTER'!$A$3:$A$102,A14,'MEMBER REGISTER'!$J$3:$J$102,"Active",'MEMBER REGISTER'!$I$3:$I$102,"")+COUNTIFS('MEMBER REGISTER'!$A$3:$A$102,A14,'MEMBER REGISTER'!$J$3:$J$102,"Active",'MEMBER REGISTER'!$K$3:$K$102,"")&gt;0),"Data incomplete","Review required"))</f>
        <v/>
      </c>
      <c r="I14" s="5">
        <f>IF(A14="","",IF(H14="Data incomplete","Complete context and active-member fields; verify the full roster.",IF(OR(B14&lt;4,C14&lt;D14,E14&lt;&gt;1,F14&lt;2,G14&lt;&gt;1),"Count flag: review categories and women representation; eligibility and dates need manual review.","Entered counts only; manually review eligibility, nomination, terms, unit coverage and evidence.")))</f>
        <v/>
      </c>
      <c r="J14" s="4" t="n"/>
      <c r="K14" s="3" t="n"/>
      <c r="L14" s="3" t="n"/>
      <c r="M14" s="3" t="n"/>
      <c r="N14" s="3" t="n"/>
    </row>
    <row r="15" ht="54" customHeight="1">
      <c r="A15" s="3" t="n"/>
      <c r="B15" s="5">
        <f>IF(A15="","",COUNTIFS('MEMBER REGISTER'!$A$3:$A$102,A15,'MEMBER REGISTER'!$J$3:$J$102,"Active"))</f>
        <v/>
      </c>
      <c r="C15" s="5">
        <f>IF(A15="","",COUNTIFS('MEMBER REGISTER'!$A$3:$A$102,A15,'MEMBER REGISTER'!$J$3:$J$102,"Active",'MEMBER REGISTER'!$E$3:$E$102,"Yes"))</f>
        <v/>
      </c>
      <c r="D15" s="5">
        <f>IF(A15="","",ROUNDUP(B15/2,0))</f>
        <v/>
      </c>
      <c r="E15" s="5">
        <f>IF(A15="","",COUNTIFS('MEMBER REGISTER'!$A$3:$A$102,A15,'MEMBER REGISTER'!$J$3:$J$102,"Active",'MEMBER REGISTER'!$D$3:$D$102,"Presiding Officer",'MEMBER REGISTER'!$E$3:$E$102,"Yes"))</f>
        <v/>
      </c>
      <c r="F15" s="5">
        <f>IF(A15="","",COUNTIFS('MEMBER REGISTER'!$A$3:$A$102,A15,'MEMBER REGISTER'!$J$3:$J$102,"Active",'MEMBER REGISTER'!$D$3:$D$102,"Employee Member"))</f>
        <v/>
      </c>
      <c r="G15" s="5">
        <f>IF(A15="","",COUNTIFS('MEMBER REGISTER'!$A$3:$A$102,A15,'MEMBER REGISTER'!$J$3:$J$102,"Active",'MEMBER REGISTER'!$D$3:$D$102,"External-category Member"))</f>
        <v/>
      </c>
      <c r="H15" s="5">
        <f>IF(A15="","Not assessed",IF(OR(J15="",K15&lt;&gt;"Yes",L15="",M15="",B15=0,COUNTIFS('MEMBER REGISTER'!$A$3:$A$102,A15,'MEMBER REGISTER'!$J$3:$J$102,"Active",'MEMBER REGISTER'!$B$3:$B$102,"")+COUNTIFS('MEMBER REGISTER'!$A$3:$A$102,A15,'MEMBER REGISTER'!$J$3:$J$102,"Active",'MEMBER REGISTER'!$C$3:$C$102,"")+COUNTIFS('MEMBER REGISTER'!$A$3:$A$102,A15,'MEMBER REGISTER'!$J$3:$J$102,"Active",'MEMBER REGISTER'!$D$3:$D$102,"")+COUNTIFS('MEMBER REGISTER'!$A$3:$A$102,A15,'MEMBER REGISTER'!$J$3:$J$102,"Active",'MEMBER REGISTER'!$E$3:$E$102,"")+COUNTIFS('MEMBER REGISTER'!$A$3:$A$102,A15,'MEMBER REGISTER'!$J$3:$J$102,"Active",'MEMBER REGISTER'!$H$3:$H$102,"")+COUNTIFS('MEMBER REGISTER'!$A$3:$A$102,A15,'MEMBER REGISTER'!$J$3:$J$102,"Active",'MEMBER REGISTER'!$I$3:$I$102,"")+COUNTIFS('MEMBER REGISTER'!$A$3:$A$102,A15,'MEMBER REGISTER'!$J$3:$J$102,"Active",'MEMBER REGISTER'!$K$3:$K$102,"")&gt;0),"Data incomplete","Review required"))</f>
        <v/>
      </c>
      <c r="I15" s="5">
        <f>IF(A15="","",IF(H15="Data incomplete","Complete context and active-member fields; verify the full roster.",IF(OR(B15&lt;4,C15&lt;D15,E15&lt;&gt;1,F15&lt;2,G15&lt;&gt;1),"Count flag: review categories and women representation; eligibility and dates need manual review.","Entered counts only; manually review eligibility, nomination, terms, unit coverage and evidence.")))</f>
        <v/>
      </c>
      <c r="J15" s="4" t="n"/>
      <c r="K15" s="3" t="n"/>
      <c r="L15" s="3" t="n"/>
      <c r="M15" s="3" t="n"/>
      <c r="N15" s="3" t="n"/>
    </row>
    <row r="16" ht="54" customHeight="1">
      <c r="A16" s="3" t="n"/>
      <c r="B16" s="5">
        <f>IF(A16="","",COUNTIFS('MEMBER REGISTER'!$A$3:$A$102,A16,'MEMBER REGISTER'!$J$3:$J$102,"Active"))</f>
        <v/>
      </c>
      <c r="C16" s="5">
        <f>IF(A16="","",COUNTIFS('MEMBER REGISTER'!$A$3:$A$102,A16,'MEMBER REGISTER'!$J$3:$J$102,"Active",'MEMBER REGISTER'!$E$3:$E$102,"Yes"))</f>
        <v/>
      </c>
      <c r="D16" s="5">
        <f>IF(A16="","",ROUNDUP(B16/2,0))</f>
        <v/>
      </c>
      <c r="E16" s="5">
        <f>IF(A16="","",COUNTIFS('MEMBER REGISTER'!$A$3:$A$102,A16,'MEMBER REGISTER'!$J$3:$J$102,"Active",'MEMBER REGISTER'!$D$3:$D$102,"Presiding Officer",'MEMBER REGISTER'!$E$3:$E$102,"Yes"))</f>
        <v/>
      </c>
      <c r="F16" s="5">
        <f>IF(A16="","",COUNTIFS('MEMBER REGISTER'!$A$3:$A$102,A16,'MEMBER REGISTER'!$J$3:$J$102,"Active",'MEMBER REGISTER'!$D$3:$D$102,"Employee Member"))</f>
        <v/>
      </c>
      <c r="G16" s="5">
        <f>IF(A16="","",COUNTIFS('MEMBER REGISTER'!$A$3:$A$102,A16,'MEMBER REGISTER'!$J$3:$J$102,"Active",'MEMBER REGISTER'!$D$3:$D$102,"External-category Member"))</f>
        <v/>
      </c>
      <c r="H16" s="5">
        <f>IF(A16="","Not assessed",IF(OR(J16="",K16&lt;&gt;"Yes",L16="",M16="",B16=0,COUNTIFS('MEMBER REGISTER'!$A$3:$A$102,A16,'MEMBER REGISTER'!$J$3:$J$102,"Active",'MEMBER REGISTER'!$B$3:$B$102,"")+COUNTIFS('MEMBER REGISTER'!$A$3:$A$102,A16,'MEMBER REGISTER'!$J$3:$J$102,"Active",'MEMBER REGISTER'!$C$3:$C$102,"")+COUNTIFS('MEMBER REGISTER'!$A$3:$A$102,A16,'MEMBER REGISTER'!$J$3:$J$102,"Active",'MEMBER REGISTER'!$D$3:$D$102,"")+COUNTIFS('MEMBER REGISTER'!$A$3:$A$102,A16,'MEMBER REGISTER'!$J$3:$J$102,"Active",'MEMBER REGISTER'!$E$3:$E$102,"")+COUNTIFS('MEMBER REGISTER'!$A$3:$A$102,A16,'MEMBER REGISTER'!$J$3:$J$102,"Active",'MEMBER REGISTER'!$H$3:$H$102,"")+COUNTIFS('MEMBER REGISTER'!$A$3:$A$102,A16,'MEMBER REGISTER'!$J$3:$J$102,"Active",'MEMBER REGISTER'!$I$3:$I$102,"")+COUNTIFS('MEMBER REGISTER'!$A$3:$A$102,A16,'MEMBER REGISTER'!$J$3:$J$102,"Active",'MEMBER REGISTER'!$K$3:$K$102,"")&gt;0),"Data incomplete","Review required"))</f>
        <v/>
      </c>
      <c r="I16" s="5">
        <f>IF(A16="","",IF(H16="Data incomplete","Complete context and active-member fields; verify the full roster.",IF(OR(B16&lt;4,C16&lt;D16,E16&lt;&gt;1,F16&lt;2,G16&lt;&gt;1),"Count flag: review categories and women representation; eligibility and dates need manual review.","Entered counts only; manually review eligibility, nomination, terms, unit coverage and evidence.")))</f>
        <v/>
      </c>
      <c r="J16" s="4" t="n"/>
      <c r="K16" s="3" t="n"/>
      <c r="L16" s="3" t="n"/>
      <c r="M16" s="3" t="n"/>
      <c r="N16" s="3" t="n"/>
    </row>
    <row r="17" ht="54" customHeight="1">
      <c r="A17" s="3" t="n"/>
      <c r="B17" s="5">
        <f>IF(A17="","",COUNTIFS('MEMBER REGISTER'!$A$3:$A$102,A17,'MEMBER REGISTER'!$J$3:$J$102,"Active"))</f>
        <v/>
      </c>
      <c r="C17" s="5">
        <f>IF(A17="","",COUNTIFS('MEMBER REGISTER'!$A$3:$A$102,A17,'MEMBER REGISTER'!$J$3:$J$102,"Active",'MEMBER REGISTER'!$E$3:$E$102,"Yes"))</f>
        <v/>
      </c>
      <c r="D17" s="5">
        <f>IF(A17="","",ROUNDUP(B17/2,0))</f>
        <v/>
      </c>
      <c r="E17" s="5">
        <f>IF(A17="","",COUNTIFS('MEMBER REGISTER'!$A$3:$A$102,A17,'MEMBER REGISTER'!$J$3:$J$102,"Active",'MEMBER REGISTER'!$D$3:$D$102,"Presiding Officer",'MEMBER REGISTER'!$E$3:$E$102,"Yes"))</f>
        <v/>
      </c>
      <c r="F17" s="5">
        <f>IF(A17="","",COUNTIFS('MEMBER REGISTER'!$A$3:$A$102,A17,'MEMBER REGISTER'!$J$3:$J$102,"Active",'MEMBER REGISTER'!$D$3:$D$102,"Employee Member"))</f>
        <v/>
      </c>
      <c r="G17" s="5">
        <f>IF(A17="","",COUNTIFS('MEMBER REGISTER'!$A$3:$A$102,A17,'MEMBER REGISTER'!$J$3:$J$102,"Active",'MEMBER REGISTER'!$D$3:$D$102,"External-category Member"))</f>
        <v/>
      </c>
      <c r="H17" s="5">
        <f>IF(A17="","Not assessed",IF(OR(J17="",K17&lt;&gt;"Yes",L17="",M17="",B17=0,COUNTIFS('MEMBER REGISTER'!$A$3:$A$102,A17,'MEMBER REGISTER'!$J$3:$J$102,"Active",'MEMBER REGISTER'!$B$3:$B$102,"")+COUNTIFS('MEMBER REGISTER'!$A$3:$A$102,A17,'MEMBER REGISTER'!$J$3:$J$102,"Active",'MEMBER REGISTER'!$C$3:$C$102,"")+COUNTIFS('MEMBER REGISTER'!$A$3:$A$102,A17,'MEMBER REGISTER'!$J$3:$J$102,"Active",'MEMBER REGISTER'!$D$3:$D$102,"")+COUNTIFS('MEMBER REGISTER'!$A$3:$A$102,A17,'MEMBER REGISTER'!$J$3:$J$102,"Active",'MEMBER REGISTER'!$E$3:$E$102,"")+COUNTIFS('MEMBER REGISTER'!$A$3:$A$102,A17,'MEMBER REGISTER'!$J$3:$J$102,"Active",'MEMBER REGISTER'!$H$3:$H$102,"")+COUNTIFS('MEMBER REGISTER'!$A$3:$A$102,A17,'MEMBER REGISTER'!$J$3:$J$102,"Active",'MEMBER REGISTER'!$I$3:$I$102,"")+COUNTIFS('MEMBER REGISTER'!$A$3:$A$102,A17,'MEMBER REGISTER'!$J$3:$J$102,"Active",'MEMBER REGISTER'!$K$3:$K$102,"")&gt;0),"Data incomplete","Review required"))</f>
        <v/>
      </c>
      <c r="I17" s="5">
        <f>IF(A17="","",IF(H17="Data incomplete","Complete context and active-member fields; verify the full roster.",IF(OR(B17&lt;4,C17&lt;D17,E17&lt;&gt;1,F17&lt;2,G17&lt;&gt;1),"Count flag: review categories and women representation; eligibility and dates need manual review.","Entered counts only; manually review eligibility, nomination, terms, unit coverage and evidence.")))</f>
        <v/>
      </c>
      <c r="J17" s="4" t="n"/>
      <c r="K17" s="3" t="n"/>
      <c r="L17" s="3" t="n"/>
      <c r="M17" s="3" t="n"/>
      <c r="N17" s="3" t="n"/>
    </row>
    <row r="18" ht="54" customHeight="1">
      <c r="A18" s="3" t="n"/>
      <c r="B18" s="5">
        <f>IF(A18="","",COUNTIFS('MEMBER REGISTER'!$A$3:$A$102,A18,'MEMBER REGISTER'!$J$3:$J$102,"Active"))</f>
        <v/>
      </c>
      <c r="C18" s="5">
        <f>IF(A18="","",COUNTIFS('MEMBER REGISTER'!$A$3:$A$102,A18,'MEMBER REGISTER'!$J$3:$J$102,"Active",'MEMBER REGISTER'!$E$3:$E$102,"Yes"))</f>
        <v/>
      </c>
      <c r="D18" s="5">
        <f>IF(A18="","",ROUNDUP(B18/2,0))</f>
        <v/>
      </c>
      <c r="E18" s="5">
        <f>IF(A18="","",COUNTIFS('MEMBER REGISTER'!$A$3:$A$102,A18,'MEMBER REGISTER'!$J$3:$J$102,"Active",'MEMBER REGISTER'!$D$3:$D$102,"Presiding Officer",'MEMBER REGISTER'!$E$3:$E$102,"Yes"))</f>
        <v/>
      </c>
      <c r="F18" s="5">
        <f>IF(A18="","",COUNTIFS('MEMBER REGISTER'!$A$3:$A$102,A18,'MEMBER REGISTER'!$J$3:$J$102,"Active",'MEMBER REGISTER'!$D$3:$D$102,"Employee Member"))</f>
        <v/>
      </c>
      <c r="G18" s="5">
        <f>IF(A18="","",COUNTIFS('MEMBER REGISTER'!$A$3:$A$102,A18,'MEMBER REGISTER'!$J$3:$J$102,"Active",'MEMBER REGISTER'!$D$3:$D$102,"External-category Member"))</f>
        <v/>
      </c>
      <c r="H18" s="5">
        <f>IF(A18="","Not assessed",IF(OR(J18="",K18&lt;&gt;"Yes",L18="",M18="",B18=0,COUNTIFS('MEMBER REGISTER'!$A$3:$A$102,A18,'MEMBER REGISTER'!$J$3:$J$102,"Active",'MEMBER REGISTER'!$B$3:$B$102,"")+COUNTIFS('MEMBER REGISTER'!$A$3:$A$102,A18,'MEMBER REGISTER'!$J$3:$J$102,"Active",'MEMBER REGISTER'!$C$3:$C$102,"")+COUNTIFS('MEMBER REGISTER'!$A$3:$A$102,A18,'MEMBER REGISTER'!$J$3:$J$102,"Active",'MEMBER REGISTER'!$D$3:$D$102,"")+COUNTIFS('MEMBER REGISTER'!$A$3:$A$102,A18,'MEMBER REGISTER'!$J$3:$J$102,"Active",'MEMBER REGISTER'!$E$3:$E$102,"")+COUNTIFS('MEMBER REGISTER'!$A$3:$A$102,A18,'MEMBER REGISTER'!$J$3:$J$102,"Active",'MEMBER REGISTER'!$H$3:$H$102,"")+COUNTIFS('MEMBER REGISTER'!$A$3:$A$102,A18,'MEMBER REGISTER'!$J$3:$J$102,"Active",'MEMBER REGISTER'!$I$3:$I$102,"")+COUNTIFS('MEMBER REGISTER'!$A$3:$A$102,A18,'MEMBER REGISTER'!$J$3:$J$102,"Active",'MEMBER REGISTER'!$K$3:$K$102,"")&gt;0),"Data incomplete","Review required"))</f>
        <v/>
      </c>
      <c r="I18" s="5">
        <f>IF(A18="","",IF(H18="Data incomplete","Complete context and active-member fields; verify the full roster.",IF(OR(B18&lt;4,C18&lt;D18,E18&lt;&gt;1,F18&lt;2,G18&lt;&gt;1),"Count flag: review categories and women representation; eligibility and dates need manual review.","Entered counts only; manually review eligibility, nomination, terms, unit coverage and evidence.")))</f>
        <v/>
      </c>
      <c r="J18" s="4" t="n"/>
      <c r="K18" s="3" t="n"/>
      <c r="L18" s="3" t="n"/>
      <c r="M18" s="3" t="n"/>
      <c r="N18" s="3" t="n"/>
    </row>
    <row r="19" ht="54" customHeight="1">
      <c r="A19" s="3" t="n"/>
      <c r="B19" s="5">
        <f>IF(A19="","",COUNTIFS('MEMBER REGISTER'!$A$3:$A$102,A19,'MEMBER REGISTER'!$J$3:$J$102,"Active"))</f>
        <v/>
      </c>
      <c r="C19" s="5">
        <f>IF(A19="","",COUNTIFS('MEMBER REGISTER'!$A$3:$A$102,A19,'MEMBER REGISTER'!$J$3:$J$102,"Active",'MEMBER REGISTER'!$E$3:$E$102,"Yes"))</f>
        <v/>
      </c>
      <c r="D19" s="5">
        <f>IF(A19="","",ROUNDUP(B19/2,0))</f>
        <v/>
      </c>
      <c r="E19" s="5">
        <f>IF(A19="","",COUNTIFS('MEMBER REGISTER'!$A$3:$A$102,A19,'MEMBER REGISTER'!$J$3:$J$102,"Active",'MEMBER REGISTER'!$D$3:$D$102,"Presiding Officer",'MEMBER REGISTER'!$E$3:$E$102,"Yes"))</f>
        <v/>
      </c>
      <c r="F19" s="5">
        <f>IF(A19="","",COUNTIFS('MEMBER REGISTER'!$A$3:$A$102,A19,'MEMBER REGISTER'!$J$3:$J$102,"Active",'MEMBER REGISTER'!$D$3:$D$102,"Employee Member"))</f>
        <v/>
      </c>
      <c r="G19" s="5">
        <f>IF(A19="","",COUNTIFS('MEMBER REGISTER'!$A$3:$A$102,A19,'MEMBER REGISTER'!$J$3:$J$102,"Active",'MEMBER REGISTER'!$D$3:$D$102,"External-category Member"))</f>
        <v/>
      </c>
      <c r="H19" s="5">
        <f>IF(A19="","Not assessed",IF(OR(J19="",K19&lt;&gt;"Yes",L19="",M19="",B19=0,COUNTIFS('MEMBER REGISTER'!$A$3:$A$102,A19,'MEMBER REGISTER'!$J$3:$J$102,"Active",'MEMBER REGISTER'!$B$3:$B$102,"")+COUNTIFS('MEMBER REGISTER'!$A$3:$A$102,A19,'MEMBER REGISTER'!$J$3:$J$102,"Active",'MEMBER REGISTER'!$C$3:$C$102,"")+COUNTIFS('MEMBER REGISTER'!$A$3:$A$102,A19,'MEMBER REGISTER'!$J$3:$J$102,"Active",'MEMBER REGISTER'!$D$3:$D$102,"")+COUNTIFS('MEMBER REGISTER'!$A$3:$A$102,A19,'MEMBER REGISTER'!$J$3:$J$102,"Active",'MEMBER REGISTER'!$E$3:$E$102,"")+COUNTIFS('MEMBER REGISTER'!$A$3:$A$102,A19,'MEMBER REGISTER'!$J$3:$J$102,"Active",'MEMBER REGISTER'!$H$3:$H$102,"")+COUNTIFS('MEMBER REGISTER'!$A$3:$A$102,A19,'MEMBER REGISTER'!$J$3:$J$102,"Active",'MEMBER REGISTER'!$I$3:$I$102,"")+COUNTIFS('MEMBER REGISTER'!$A$3:$A$102,A19,'MEMBER REGISTER'!$J$3:$J$102,"Active",'MEMBER REGISTER'!$K$3:$K$102,"")&gt;0),"Data incomplete","Review required"))</f>
        <v/>
      </c>
      <c r="I19" s="5">
        <f>IF(A19="","",IF(H19="Data incomplete","Complete context and active-member fields; verify the full roster.",IF(OR(B19&lt;4,C19&lt;D19,E19&lt;&gt;1,F19&lt;2,G19&lt;&gt;1),"Count flag: review categories and women representation; eligibility and dates need manual review.","Entered counts only; manually review eligibility, nomination, terms, unit coverage and evidence.")))</f>
        <v/>
      </c>
      <c r="J19" s="4" t="n"/>
      <c r="K19" s="3" t="n"/>
      <c r="L19" s="3" t="n"/>
      <c r="M19" s="3" t="n"/>
      <c r="N19" s="3" t="n"/>
    </row>
    <row r="20" ht="54" customHeight="1">
      <c r="A20" s="3" t="n"/>
      <c r="B20" s="5">
        <f>IF(A20="","",COUNTIFS('MEMBER REGISTER'!$A$3:$A$102,A20,'MEMBER REGISTER'!$J$3:$J$102,"Active"))</f>
        <v/>
      </c>
      <c r="C20" s="5">
        <f>IF(A20="","",COUNTIFS('MEMBER REGISTER'!$A$3:$A$102,A20,'MEMBER REGISTER'!$J$3:$J$102,"Active",'MEMBER REGISTER'!$E$3:$E$102,"Yes"))</f>
        <v/>
      </c>
      <c r="D20" s="5">
        <f>IF(A20="","",ROUNDUP(B20/2,0))</f>
        <v/>
      </c>
      <c r="E20" s="5">
        <f>IF(A20="","",COUNTIFS('MEMBER REGISTER'!$A$3:$A$102,A20,'MEMBER REGISTER'!$J$3:$J$102,"Active",'MEMBER REGISTER'!$D$3:$D$102,"Presiding Officer",'MEMBER REGISTER'!$E$3:$E$102,"Yes"))</f>
        <v/>
      </c>
      <c r="F20" s="5">
        <f>IF(A20="","",COUNTIFS('MEMBER REGISTER'!$A$3:$A$102,A20,'MEMBER REGISTER'!$J$3:$J$102,"Active",'MEMBER REGISTER'!$D$3:$D$102,"Employee Member"))</f>
        <v/>
      </c>
      <c r="G20" s="5">
        <f>IF(A20="","",COUNTIFS('MEMBER REGISTER'!$A$3:$A$102,A20,'MEMBER REGISTER'!$J$3:$J$102,"Active",'MEMBER REGISTER'!$D$3:$D$102,"External-category Member"))</f>
        <v/>
      </c>
      <c r="H20" s="5">
        <f>IF(A20="","Not assessed",IF(OR(J20="",K20&lt;&gt;"Yes",L20="",M20="",B20=0,COUNTIFS('MEMBER REGISTER'!$A$3:$A$102,A20,'MEMBER REGISTER'!$J$3:$J$102,"Active",'MEMBER REGISTER'!$B$3:$B$102,"")+COUNTIFS('MEMBER REGISTER'!$A$3:$A$102,A20,'MEMBER REGISTER'!$J$3:$J$102,"Active",'MEMBER REGISTER'!$C$3:$C$102,"")+COUNTIFS('MEMBER REGISTER'!$A$3:$A$102,A20,'MEMBER REGISTER'!$J$3:$J$102,"Active",'MEMBER REGISTER'!$D$3:$D$102,"")+COUNTIFS('MEMBER REGISTER'!$A$3:$A$102,A20,'MEMBER REGISTER'!$J$3:$J$102,"Active",'MEMBER REGISTER'!$E$3:$E$102,"")+COUNTIFS('MEMBER REGISTER'!$A$3:$A$102,A20,'MEMBER REGISTER'!$J$3:$J$102,"Active",'MEMBER REGISTER'!$H$3:$H$102,"")+COUNTIFS('MEMBER REGISTER'!$A$3:$A$102,A20,'MEMBER REGISTER'!$J$3:$J$102,"Active",'MEMBER REGISTER'!$I$3:$I$102,"")+COUNTIFS('MEMBER REGISTER'!$A$3:$A$102,A20,'MEMBER REGISTER'!$J$3:$J$102,"Active",'MEMBER REGISTER'!$K$3:$K$102,"")&gt;0),"Data incomplete","Review required"))</f>
        <v/>
      </c>
      <c r="I20" s="5">
        <f>IF(A20="","",IF(H20="Data incomplete","Complete context and active-member fields; verify the full roster.",IF(OR(B20&lt;4,C20&lt;D20,E20&lt;&gt;1,F20&lt;2,G20&lt;&gt;1),"Count flag: review categories and women representation; eligibility and dates need manual review.","Entered counts only; manually review eligibility, nomination, terms, unit coverage and evidence.")))</f>
        <v/>
      </c>
      <c r="J20" s="4" t="n"/>
      <c r="K20" s="3" t="n"/>
      <c r="L20" s="3" t="n"/>
      <c r="M20" s="3" t="n"/>
      <c r="N20" s="3" t="n"/>
    </row>
    <row r="21" ht="54" customHeight="1">
      <c r="A21" s="3" t="n"/>
      <c r="B21" s="5">
        <f>IF(A21="","",COUNTIFS('MEMBER REGISTER'!$A$3:$A$102,A21,'MEMBER REGISTER'!$J$3:$J$102,"Active"))</f>
        <v/>
      </c>
      <c r="C21" s="5">
        <f>IF(A21="","",COUNTIFS('MEMBER REGISTER'!$A$3:$A$102,A21,'MEMBER REGISTER'!$J$3:$J$102,"Active",'MEMBER REGISTER'!$E$3:$E$102,"Yes"))</f>
        <v/>
      </c>
      <c r="D21" s="5">
        <f>IF(A21="","",ROUNDUP(B21/2,0))</f>
        <v/>
      </c>
      <c r="E21" s="5">
        <f>IF(A21="","",COUNTIFS('MEMBER REGISTER'!$A$3:$A$102,A21,'MEMBER REGISTER'!$J$3:$J$102,"Active",'MEMBER REGISTER'!$D$3:$D$102,"Presiding Officer",'MEMBER REGISTER'!$E$3:$E$102,"Yes"))</f>
        <v/>
      </c>
      <c r="F21" s="5">
        <f>IF(A21="","",COUNTIFS('MEMBER REGISTER'!$A$3:$A$102,A21,'MEMBER REGISTER'!$J$3:$J$102,"Active",'MEMBER REGISTER'!$D$3:$D$102,"Employee Member"))</f>
        <v/>
      </c>
      <c r="G21" s="5">
        <f>IF(A21="","",COUNTIFS('MEMBER REGISTER'!$A$3:$A$102,A21,'MEMBER REGISTER'!$J$3:$J$102,"Active",'MEMBER REGISTER'!$D$3:$D$102,"External-category Member"))</f>
        <v/>
      </c>
      <c r="H21" s="5">
        <f>IF(A21="","Not assessed",IF(OR(J21="",K21&lt;&gt;"Yes",L21="",M21="",B21=0,COUNTIFS('MEMBER REGISTER'!$A$3:$A$102,A21,'MEMBER REGISTER'!$J$3:$J$102,"Active",'MEMBER REGISTER'!$B$3:$B$102,"")+COUNTIFS('MEMBER REGISTER'!$A$3:$A$102,A21,'MEMBER REGISTER'!$J$3:$J$102,"Active",'MEMBER REGISTER'!$C$3:$C$102,"")+COUNTIFS('MEMBER REGISTER'!$A$3:$A$102,A21,'MEMBER REGISTER'!$J$3:$J$102,"Active",'MEMBER REGISTER'!$D$3:$D$102,"")+COUNTIFS('MEMBER REGISTER'!$A$3:$A$102,A21,'MEMBER REGISTER'!$J$3:$J$102,"Active",'MEMBER REGISTER'!$E$3:$E$102,"")+COUNTIFS('MEMBER REGISTER'!$A$3:$A$102,A21,'MEMBER REGISTER'!$J$3:$J$102,"Active",'MEMBER REGISTER'!$H$3:$H$102,"")+COUNTIFS('MEMBER REGISTER'!$A$3:$A$102,A21,'MEMBER REGISTER'!$J$3:$J$102,"Active",'MEMBER REGISTER'!$I$3:$I$102,"")+COUNTIFS('MEMBER REGISTER'!$A$3:$A$102,A21,'MEMBER REGISTER'!$J$3:$J$102,"Active",'MEMBER REGISTER'!$K$3:$K$102,"")&gt;0),"Data incomplete","Review required"))</f>
        <v/>
      </c>
      <c r="I21" s="5">
        <f>IF(A21="","",IF(H21="Data incomplete","Complete context and active-member fields; verify the full roster.",IF(OR(B21&lt;4,C21&lt;D21,E21&lt;&gt;1,F21&lt;2,G21&lt;&gt;1),"Count flag: review categories and women representation; eligibility and dates need manual review.","Entered counts only; manually review eligibility, nomination, terms, unit coverage and evidence.")))</f>
        <v/>
      </c>
      <c r="J21" s="4" t="n"/>
      <c r="K21" s="3" t="n"/>
      <c r="L21" s="3" t="n"/>
      <c r="M21" s="3" t="n"/>
      <c r="N21" s="3" t="n"/>
    </row>
    <row r="22" ht="54" customHeight="1">
      <c r="A22" s="3" t="n"/>
      <c r="B22" s="5">
        <f>IF(A22="","",COUNTIFS('MEMBER REGISTER'!$A$3:$A$102,A22,'MEMBER REGISTER'!$J$3:$J$102,"Active"))</f>
        <v/>
      </c>
      <c r="C22" s="5">
        <f>IF(A22="","",COUNTIFS('MEMBER REGISTER'!$A$3:$A$102,A22,'MEMBER REGISTER'!$J$3:$J$102,"Active",'MEMBER REGISTER'!$E$3:$E$102,"Yes"))</f>
        <v/>
      </c>
      <c r="D22" s="5">
        <f>IF(A22="","",ROUNDUP(B22/2,0))</f>
        <v/>
      </c>
      <c r="E22" s="5">
        <f>IF(A22="","",COUNTIFS('MEMBER REGISTER'!$A$3:$A$102,A22,'MEMBER REGISTER'!$J$3:$J$102,"Active",'MEMBER REGISTER'!$D$3:$D$102,"Presiding Officer",'MEMBER REGISTER'!$E$3:$E$102,"Yes"))</f>
        <v/>
      </c>
      <c r="F22" s="5">
        <f>IF(A22="","",COUNTIFS('MEMBER REGISTER'!$A$3:$A$102,A22,'MEMBER REGISTER'!$J$3:$J$102,"Active",'MEMBER REGISTER'!$D$3:$D$102,"Employee Member"))</f>
        <v/>
      </c>
      <c r="G22" s="5">
        <f>IF(A22="","",COUNTIFS('MEMBER REGISTER'!$A$3:$A$102,A22,'MEMBER REGISTER'!$J$3:$J$102,"Active",'MEMBER REGISTER'!$D$3:$D$102,"External-category Member"))</f>
        <v/>
      </c>
      <c r="H22" s="5">
        <f>IF(A22="","Not assessed",IF(OR(J22="",K22&lt;&gt;"Yes",L22="",M22="",B22=0,COUNTIFS('MEMBER REGISTER'!$A$3:$A$102,A22,'MEMBER REGISTER'!$J$3:$J$102,"Active",'MEMBER REGISTER'!$B$3:$B$102,"")+COUNTIFS('MEMBER REGISTER'!$A$3:$A$102,A22,'MEMBER REGISTER'!$J$3:$J$102,"Active",'MEMBER REGISTER'!$C$3:$C$102,"")+COUNTIFS('MEMBER REGISTER'!$A$3:$A$102,A22,'MEMBER REGISTER'!$J$3:$J$102,"Active",'MEMBER REGISTER'!$D$3:$D$102,"")+COUNTIFS('MEMBER REGISTER'!$A$3:$A$102,A22,'MEMBER REGISTER'!$J$3:$J$102,"Active",'MEMBER REGISTER'!$E$3:$E$102,"")+COUNTIFS('MEMBER REGISTER'!$A$3:$A$102,A22,'MEMBER REGISTER'!$J$3:$J$102,"Active",'MEMBER REGISTER'!$H$3:$H$102,"")+COUNTIFS('MEMBER REGISTER'!$A$3:$A$102,A22,'MEMBER REGISTER'!$J$3:$J$102,"Active",'MEMBER REGISTER'!$I$3:$I$102,"")+COUNTIFS('MEMBER REGISTER'!$A$3:$A$102,A22,'MEMBER REGISTER'!$J$3:$J$102,"Active",'MEMBER REGISTER'!$K$3:$K$102,"")&gt;0),"Data incomplete","Review required"))</f>
        <v/>
      </c>
      <c r="I22" s="5">
        <f>IF(A22="","",IF(H22="Data incomplete","Complete context and active-member fields; verify the full roster.",IF(OR(B22&lt;4,C22&lt;D22,E22&lt;&gt;1,F22&lt;2,G22&lt;&gt;1),"Count flag: review categories and women representation; eligibility and dates need manual review.","Entered counts only; manually review eligibility, nomination, terms, unit coverage and evidence.")))</f>
        <v/>
      </c>
      <c r="J22" s="4" t="n"/>
      <c r="K22" s="3" t="n"/>
      <c r="L22" s="3" t="n"/>
      <c r="M22" s="3" t="n"/>
      <c r="N22" s="3" t="n"/>
    </row>
    <row r="23" ht="54" customHeight="1">
      <c r="A23" s="3" t="n"/>
      <c r="B23" s="5">
        <f>IF(A23="","",COUNTIFS('MEMBER REGISTER'!$A$3:$A$102,A23,'MEMBER REGISTER'!$J$3:$J$102,"Active"))</f>
        <v/>
      </c>
      <c r="C23" s="5">
        <f>IF(A23="","",COUNTIFS('MEMBER REGISTER'!$A$3:$A$102,A23,'MEMBER REGISTER'!$J$3:$J$102,"Active",'MEMBER REGISTER'!$E$3:$E$102,"Yes"))</f>
        <v/>
      </c>
      <c r="D23" s="5">
        <f>IF(A23="","",ROUNDUP(B23/2,0))</f>
        <v/>
      </c>
      <c r="E23" s="5">
        <f>IF(A23="","",COUNTIFS('MEMBER REGISTER'!$A$3:$A$102,A23,'MEMBER REGISTER'!$J$3:$J$102,"Active",'MEMBER REGISTER'!$D$3:$D$102,"Presiding Officer",'MEMBER REGISTER'!$E$3:$E$102,"Yes"))</f>
        <v/>
      </c>
      <c r="F23" s="5">
        <f>IF(A23="","",COUNTIFS('MEMBER REGISTER'!$A$3:$A$102,A23,'MEMBER REGISTER'!$J$3:$J$102,"Active",'MEMBER REGISTER'!$D$3:$D$102,"Employee Member"))</f>
        <v/>
      </c>
      <c r="G23" s="5">
        <f>IF(A23="","",COUNTIFS('MEMBER REGISTER'!$A$3:$A$102,A23,'MEMBER REGISTER'!$J$3:$J$102,"Active",'MEMBER REGISTER'!$D$3:$D$102,"External-category Member"))</f>
        <v/>
      </c>
      <c r="H23" s="5">
        <f>IF(A23="","Not assessed",IF(OR(J23="",K23&lt;&gt;"Yes",L23="",M23="",B23=0,COUNTIFS('MEMBER REGISTER'!$A$3:$A$102,A23,'MEMBER REGISTER'!$J$3:$J$102,"Active",'MEMBER REGISTER'!$B$3:$B$102,"")+COUNTIFS('MEMBER REGISTER'!$A$3:$A$102,A23,'MEMBER REGISTER'!$J$3:$J$102,"Active",'MEMBER REGISTER'!$C$3:$C$102,"")+COUNTIFS('MEMBER REGISTER'!$A$3:$A$102,A23,'MEMBER REGISTER'!$J$3:$J$102,"Active",'MEMBER REGISTER'!$D$3:$D$102,"")+COUNTIFS('MEMBER REGISTER'!$A$3:$A$102,A23,'MEMBER REGISTER'!$J$3:$J$102,"Active",'MEMBER REGISTER'!$E$3:$E$102,"")+COUNTIFS('MEMBER REGISTER'!$A$3:$A$102,A23,'MEMBER REGISTER'!$J$3:$J$102,"Active",'MEMBER REGISTER'!$H$3:$H$102,"")+COUNTIFS('MEMBER REGISTER'!$A$3:$A$102,A23,'MEMBER REGISTER'!$J$3:$J$102,"Active",'MEMBER REGISTER'!$I$3:$I$102,"")+COUNTIFS('MEMBER REGISTER'!$A$3:$A$102,A23,'MEMBER REGISTER'!$J$3:$J$102,"Active",'MEMBER REGISTER'!$K$3:$K$102,"")&gt;0),"Data incomplete","Review required"))</f>
        <v/>
      </c>
      <c r="I23" s="5">
        <f>IF(A23="","",IF(H23="Data incomplete","Complete context and active-member fields; verify the full roster.",IF(OR(B23&lt;4,C23&lt;D23,E23&lt;&gt;1,F23&lt;2,G23&lt;&gt;1),"Count flag: review categories and women representation; eligibility and dates need manual review.","Entered counts only; manually review eligibility, nomination, terms, unit coverage and evidence.")))</f>
        <v/>
      </c>
      <c r="J23" s="4" t="n"/>
      <c r="K23" s="3" t="n"/>
      <c r="L23" s="3" t="n"/>
      <c r="M23" s="3" t="n"/>
      <c r="N23" s="3" t="n"/>
    </row>
    <row r="24" ht="54" customHeight="1">
      <c r="A24" s="3" t="n"/>
      <c r="B24" s="5">
        <f>IF(A24="","",COUNTIFS('MEMBER REGISTER'!$A$3:$A$102,A24,'MEMBER REGISTER'!$J$3:$J$102,"Active"))</f>
        <v/>
      </c>
      <c r="C24" s="5">
        <f>IF(A24="","",COUNTIFS('MEMBER REGISTER'!$A$3:$A$102,A24,'MEMBER REGISTER'!$J$3:$J$102,"Active",'MEMBER REGISTER'!$E$3:$E$102,"Yes"))</f>
        <v/>
      </c>
      <c r="D24" s="5">
        <f>IF(A24="","",ROUNDUP(B24/2,0))</f>
        <v/>
      </c>
      <c r="E24" s="5">
        <f>IF(A24="","",COUNTIFS('MEMBER REGISTER'!$A$3:$A$102,A24,'MEMBER REGISTER'!$J$3:$J$102,"Active",'MEMBER REGISTER'!$D$3:$D$102,"Presiding Officer",'MEMBER REGISTER'!$E$3:$E$102,"Yes"))</f>
        <v/>
      </c>
      <c r="F24" s="5">
        <f>IF(A24="","",COUNTIFS('MEMBER REGISTER'!$A$3:$A$102,A24,'MEMBER REGISTER'!$J$3:$J$102,"Active",'MEMBER REGISTER'!$D$3:$D$102,"Employee Member"))</f>
        <v/>
      </c>
      <c r="G24" s="5">
        <f>IF(A24="","",COUNTIFS('MEMBER REGISTER'!$A$3:$A$102,A24,'MEMBER REGISTER'!$J$3:$J$102,"Active",'MEMBER REGISTER'!$D$3:$D$102,"External-category Member"))</f>
        <v/>
      </c>
      <c r="H24" s="5">
        <f>IF(A24="","Not assessed",IF(OR(J24="",K24&lt;&gt;"Yes",L24="",M24="",B24=0,COUNTIFS('MEMBER REGISTER'!$A$3:$A$102,A24,'MEMBER REGISTER'!$J$3:$J$102,"Active",'MEMBER REGISTER'!$B$3:$B$102,"")+COUNTIFS('MEMBER REGISTER'!$A$3:$A$102,A24,'MEMBER REGISTER'!$J$3:$J$102,"Active",'MEMBER REGISTER'!$C$3:$C$102,"")+COUNTIFS('MEMBER REGISTER'!$A$3:$A$102,A24,'MEMBER REGISTER'!$J$3:$J$102,"Active",'MEMBER REGISTER'!$D$3:$D$102,"")+COUNTIFS('MEMBER REGISTER'!$A$3:$A$102,A24,'MEMBER REGISTER'!$J$3:$J$102,"Active",'MEMBER REGISTER'!$E$3:$E$102,"")+COUNTIFS('MEMBER REGISTER'!$A$3:$A$102,A24,'MEMBER REGISTER'!$J$3:$J$102,"Active",'MEMBER REGISTER'!$H$3:$H$102,"")+COUNTIFS('MEMBER REGISTER'!$A$3:$A$102,A24,'MEMBER REGISTER'!$J$3:$J$102,"Active",'MEMBER REGISTER'!$I$3:$I$102,"")+COUNTIFS('MEMBER REGISTER'!$A$3:$A$102,A24,'MEMBER REGISTER'!$J$3:$J$102,"Active",'MEMBER REGISTER'!$K$3:$K$102,"")&gt;0),"Data incomplete","Review required"))</f>
        <v/>
      </c>
      <c r="I24" s="5">
        <f>IF(A24="","",IF(H24="Data incomplete","Complete context and active-member fields; verify the full roster.",IF(OR(B24&lt;4,C24&lt;D24,E24&lt;&gt;1,F24&lt;2,G24&lt;&gt;1),"Count flag: review categories and women representation; eligibility and dates need manual review.","Entered counts only; manually review eligibility, nomination, terms, unit coverage and evidence.")))</f>
        <v/>
      </c>
      <c r="J24" s="4" t="n"/>
      <c r="K24" s="3" t="n"/>
      <c r="L24" s="3" t="n"/>
      <c r="M24" s="3" t="n"/>
      <c r="N24" s="3" t="n"/>
    </row>
    <row r="25" ht="54" customHeight="1">
      <c r="A25" s="3" t="n"/>
      <c r="B25" s="5">
        <f>IF(A25="","",COUNTIFS('MEMBER REGISTER'!$A$3:$A$102,A25,'MEMBER REGISTER'!$J$3:$J$102,"Active"))</f>
        <v/>
      </c>
      <c r="C25" s="5">
        <f>IF(A25="","",COUNTIFS('MEMBER REGISTER'!$A$3:$A$102,A25,'MEMBER REGISTER'!$J$3:$J$102,"Active",'MEMBER REGISTER'!$E$3:$E$102,"Yes"))</f>
        <v/>
      </c>
      <c r="D25" s="5">
        <f>IF(A25="","",ROUNDUP(B25/2,0))</f>
        <v/>
      </c>
      <c r="E25" s="5">
        <f>IF(A25="","",COUNTIFS('MEMBER REGISTER'!$A$3:$A$102,A25,'MEMBER REGISTER'!$J$3:$J$102,"Active",'MEMBER REGISTER'!$D$3:$D$102,"Presiding Officer",'MEMBER REGISTER'!$E$3:$E$102,"Yes"))</f>
        <v/>
      </c>
      <c r="F25" s="5">
        <f>IF(A25="","",COUNTIFS('MEMBER REGISTER'!$A$3:$A$102,A25,'MEMBER REGISTER'!$J$3:$J$102,"Active",'MEMBER REGISTER'!$D$3:$D$102,"Employee Member"))</f>
        <v/>
      </c>
      <c r="G25" s="5">
        <f>IF(A25="","",COUNTIFS('MEMBER REGISTER'!$A$3:$A$102,A25,'MEMBER REGISTER'!$J$3:$J$102,"Active",'MEMBER REGISTER'!$D$3:$D$102,"External-category Member"))</f>
        <v/>
      </c>
      <c r="H25" s="5">
        <f>IF(A25="","Not assessed",IF(OR(J25="",K25&lt;&gt;"Yes",L25="",M25="",B25=0,COUNTIFS('MEMBER REGISTER'!$A$3:$A$102,A25,'MEMBER REGISTER'!$J$3:$J$102,"Active",'MEMBER REGISTER'!$B$3:$B$102,"")+COUNTIFS('MEMBER REGISTER'!$A$3:$A$102,A25,'MEMBER REGISTER'!$J$3:$J$102,"Active",'MEMBER REGISTER'!$C$3:$C$102,"")+COUNTIFS('MEMBER REGISTER'!$A$3:$A$102,A25,'MEMBER REGISTER'!$J$3:$J$102,"Active",'MEMBER REGISTER'!$D$3:$D$102,"")+COUNTIFS('MEMBER REGISTER'!$A$3:$A$102,A25,'MEMBER REGISTER'!$J$3:$J$102,"Active",'MEMBER REGISTER'!$E$3:$E$102,"")+COUNTIFS('MEMBER REGISTER'!$A$3:$A$102,A25,'MEMBER REGISTER'!$J$3:$J$102,"Active",'MEMBER REGISTER'!$H$3:$H$102,"")+COUNTIFS('MEMBER REGISTER'!$A$3:$A$102,A25,'MEMBER REGISTER'!$J$3:$J$102,"Active",'MEMBER REGISTER'!$I$3:$I$102,"")+COUNTIFS('MEMBER REGISTER'!$A$3:$A$102,A25,'MEMBER REGISTER'!$J$3:$J$102,"Active",'MEMBER REGISTER'!$K$3:$K$102,"")&gt;0),"Data incomplete","Review required"))</f>
        <v/>
      </c>
      <c r="I25" s="5">
        <f>IF(A25="","",IF(H25="Data incomplete","Complete context and active-member fields; verify the full roster.",IF(OR(B25&lt;4,C25&lt;D25,E25&lt;&gt;1,F25&lt;2,G25&lt;&gt;1),"Count flag: review categories and women representation; eligibility and dates need manual review.","Entered counts only; manually review eligibility, nomination, terms, unit coverage and evidence.")))</f>
        <v/>
      </c>
      <c r="J25" s="4" t="n"/>
      <c r="K25" s="3" t="n"/>
      <c r="L25" s="3" t="n"/>
      <c r="M25" s="3" t="n"/>
      <c r="N25" s="3" t="n"/>
    </row>
    <row r="26" ht="54" customHeight="1">
      <c r="A26" s="3" t="n"/>
      <c r="B26" s="5">
        <f>IF(A26="","",COUNTIFS('MEMBER REGISTER'!$A$3:$A$102,A26,'MEMBER REGISTER'!$J$3:$J$102,"Active"))</f>
        <v/>
      </c>
      <c r="C26" s="5">
        <f>IF(A26="","",COUNTIFS('MEMBER REGISTER'!$A$3:$A$102,A26,'MEMBER REGISTER'!$J$3:$J$102,"Active",'MEMBER REGISTER'!$E$3:$E$102,"Yes"))</f>
        <v/>
      </c>
      <c r="D26" s="5">
        <f>IF(A26="","",ROUNDUP(B26/2,0))</f>
        <v/>
      </c>
      <c r="E26" s="5">
        <f>IF(A26="","",COUNTIFS('MEMBER REGISTER'!$A$3:$A$102,A26,'MEMBER REGISTER'!$J$3:$J$102,"Active",'MEMBER REGISTER'!$D$3:$D$102,"Presiding Officer",'MEMBER REGISTER'!$E$3:$E$102,"Yes"))</f>
        <v/>
      </c>
      <c r="F26" s="5">
        <f>IF(A26="","",COUNTIFS('MEMBER REGISTER'!$A$3:$A$102,A26,'MEMBER REGISTER'!$J$3:$J$102,"Active",'MEMBER REGISTER'!$D$3:$D$102,"Employee Member"))</f>
        <v/>
      </c>
      <c r="G26" s="5">
        <f>IF(A26="","",COUNTIFS('MEMBER REGISTER'!$A$3:$A$102,A26,'MEMBER REGISTER'!$J$3:$J$102,"Active",'MEMBER REGISTER'!$D$3:$D$102,"External-category Member"))</f>
        <v/>
      </c>
      <c r="H26" s="5">
        <f>IF(A26="","Not assessed",IF(OR(J26="",K26&lt;&gt;"Yes",L26="",M26="",B26=0,COUNTIFS('MEMBER REGISTER'!$A$3:$A$102,A26,'MEMBER REGISTER'!$J$3:$J$102,"Active",'MEMBER REGISTER'!$B$3:$B$102,"")+COUNTIFS('MEMBER REGISTER'!$A$3:$A$102,A26,'MEMBER REGISTER'!$J$3:$J$102,"Active",'MEMBER REGISTER'!$C$3:$C$102,"")+COUNTIFS('MEMBER REGISTER'!$A$3:$A$102,A26,'MEMBER REGISTER'!$J$3:$J$102,"Active",'MEMBER REGISTER'!$D$3:$D$102,"")+COUNTIFS('MEMBER REGISTER'!$A$3:$A$102,A26,'MEMBER REGISTER'!$J$3:$J$102,"Active",'MEMBER REGISTER'!$E$3:$E$102,"")+COUNTIFS('MEMBER REGISTER'!$A$3:$A$102,A26,'MEMBER REGISTER'!$J$3:$J$102,"Active",'MEMBER REGISTER'!$H$3:$H$102,"")+COUNTIFS('MEMBER REGISTER'!$A$3:$A$102,A26,'MEMBER REGISTER'!$J$3:$J$102,"Active",'MEMBER REGISTER'!$I$3:$I$102,"")+COUNTIFS('MEMBER REGISTER'!$A$3:$A$102,A26,'MEMBER REGISTER'!$J$3:$J$102,"Active",'MEMBER REGISTER'!$K$3:$K$102,"")&gt;0),"Data incomplete","Review required"))</f>
        <v/>
      </c>
      <c r="I26" s="5">
        <f>IF(A26="","",IF(H26="Data incomplete","Complete context and active-member fields; verify the full roster.",IF(OR(B26&lt;4,C26&lt;D26,E26&lt;&gt;1,F26&lt;2,G26&lt;&gt;1),"Count flag: review categories and women representation; eligibility and dates need manual review.","Entered counts only; manually review eligibility, nomination, terms, unit coverage and evidence.")))</f>
        <v/>
      </c>
      <c r="J26" s="4" t="n"/>
      <c r="K26" s="3" t="n"/>
      <c r="L26" s="3" t="n"/>
      <c r="M26" s="3" t="n"/>
      <c r="N26" s="3" t="n"/>
    </row>
    <row r="27" ht="54" customHeight="1">
      <c r="A27" s="3" t="n"/>
      <c r="B27" s="5">
        <f>IF(A27="","",COUNTIFS('MEMBER REGISTER'!$A$3:$A$102,A27,'MEMBER REGISTER'!$J$3:$J$102,"Active"))</f>
        <v/>
      </c>
      <c r="C27" s="5">
        <f>IF(A27="","",COUNTIFS('MEMBER REGISTER'!$A$3:$A$102,A27,'MEMBER REGISTER'!$J$3:$J$102,"Active",'MEMBER REGISTER'!$E$3:$E$102,"Yes"))</f>
        <v/>
      </c>
      <c r="D27" s="5">
        <f>IF(A27="","",ROUNDUP(B27/2,0))</f>
        <v/>
      </c>
      <c r="E27" s="5">
        <f>IF(A27="","",COUNTIFS('MEMBER REGISTER'!$A$3:$A$102,A27,'MEMBER REGISTER'!$J$3:$J$102,"Active",'MEMBER REGISTER'!$D$3:$D$102,"Presiding Officer",'MEMBER REGISTER'!$E$3:$E$102,"Yes"))</f>
        <v/>
      </c>
      <c r="F27" s="5">
        <f>IF(A27="","",COUNTIFS('MEMBER REGISTER'!$A$3:$A$102,A27,'MEMBER REGISTER'!$J$3:$J$102,"Active",'MEMBER REGISTER'!$D$3:$D$102,"Employee Member"))</f>
        <v/>
      </c>
      <c r="G27" s="5">
        <f>IF(A27="","",COUNTIFS('MEMBER REGISTER'!$A$3:$A$102,A27,'MEMBER REGISTER'!$J$3:$J$102,"Active",'MEMBER REGISTER'!$D$3:$D$102,"External-category Member"))</f>
        <v/>
      </c>
      <c r="H27" s="5">
        <f>IF(A27="","Not assessed",IF(OR(J27="",K27&lt;&gt;"Yes",L27="",M27="",B27=0,COUNTIFS('MEMBER REGISTER'!$A$3:$A$102,A27,'MEMBER REGISTER'!$J$3:$J$102,"Active",'MEMBER REGISTER'!$B$3:$B$102,"")+COUNTIFS('MEMBER REGISTER'!$A$3:$A$102,A27,'MEMBER REGISTER'!$J$3:$J$102,"Active",'MEMBER REGISTER'!$C$3:$C$102,"")+COUNTIFS('MEMBER REGISTER'!$A$3:$A$102,A27,'MEMBER REGISTER'!$J$3:$J$102,"Active",'MEMBER REGISTER'!$D$3:$D$102,"")+COUNTIFS('MEMBER REGISTER'!$A$3:$A$102,A27,'MEMBER REGISTER'!$J$3:$J$102,"Active",'MEMBER REGISTER'!$E$3:$E$102,"")+COUNTIFS('MEMBER REGISTER'!$A$3:$A$102,A27,'MEMBER REGISTER'!$J$3:$J$102,"Active",'MEMBER REGISTER'!$H$3:$H$102,"")+COUNTIFS('MEMBER REGISTER'!$A$3:$A$102,A27,'MEMBER REGISTER'!$J$3:$J$102,"Active",'MEMBER REGISTER'!$I$3:$I$102,"")+COUNTIFS('MEMBER REGISTER'!$A$3:$A$102,A27,'MEMBER REGISTER'!$J$3:$J$102,"Active",'MEMBER REGISTER'!$K$3:$K$102,"")&gt;0),"Data incomplete","Review required"))</f>
        <v/>
      </c>
      <c r="I27" s="5">
        <f>IF(A27="","",IF(H27="Data incomplete","Complete context and active-member fields; verify the full roster.",IF(OR(B27&lt;4,C27&lt;D27,E27&lt;&gt;1,F27&lt;2,G27&lt;&gt;1),"Count flag: review categories and women representation; eligibility and dates need manual review.","Entered counts only; manually review eligibility, nomination, terms, unit coverage and evidence.")))</f>
        <v/>
      </c>
      <c r="J27" s="4" t="n"/>
      <c r="K27" s="3" t="n"/>
      <c r="L27" s="3" t="n"/>
      <c r="M27" s="3" t="n"/>
      <c r="N27" s="3" t="n"/>
    </row>
    <row r="28" ht="54" customHeight="1">
      <c r="A28" s="3" t="n"/>
      <c r="B28" s="5">
        <f>IF(A28="","",COUNTIFS('MEMBER REGISTER'!$A$3:$A$102,A28,'MEMBER REGISTER'!$J$3:$J$102,"Active"))</f>
        <v/>
      </c>
      <c r="C28" s="5">
        <f>IF(A28="","",COUNTIFS('MEMBER REGISTER'!$A$3:$A$102,A28,'MEMBER REGISTER'!$J$3:$J$102,"Active",'MEMBER REGISTER'!$E$3:$E$102,"Yes"))</f>
        <v/>
      </c>
      <c r="D28" s="5">
        <f>IF(A28="","",ROUNDUP(B28/2,0))</f>
        <v/>
      </c>
      <c r="E28" s="5">
        <f>IF(A28="","",COUNTIFS('MEMBER REGISTER'!$A$3:$A$102,A28,'MEMBER REGISTER'!$J$3:$J$102,"Active",'MEMBER REGISTER'!$D$3:$D$102,"Presiding Officer",'MEMBER REGISTER'!$E$3:$E$102,"Yes"))</f>
        <v/>
      </c>
      <c r="F28" s="5">
        <f>IF(A28="","",COUNTIFS('MEMBER REGISTER'!$A$3:$A$102,A28,'MEMBER REGISTER'!$J$3:$J$102,"Active",'MEMBER REGISTER'!$D$3:$D$102,"Employee Member"))</f>
        <v/>
      </c>
      <c r="G28" s="5">
        <f>IF(A28="","",COUNTIFS('MEMBER REGISTER'!$A$3:$A$102,A28,'MEMBER REGISTER'!$J$3:$J$102,"Active",'MEMBER REGISTER'!$D$3:$D$102,"External-category Member"))</f>
        <v/>
      </c>
      <c r="H28" s="5">
        <f>IF(A28="","Not assessed",IF(OR(J28="",K28&lt;&gt;"Yes",L28="",M28="",B28=0,COUNTIFS('MEMBER REGISTER'!$A$3:$A$102,A28,'MEMBER REGISTER'!$J$3:$J$102,"Active",'MEMBER REGISTER'!$B$3:$B$102,"")+COUNTIFS('MEMBER REGISTER'!$A$3:$A$102,A28,'MEMBER REGISTER'!$J$3:$J$102,"Active",'MEMBER REGISTER'!$C$3:$C$102,"")+COUNTIFS('MEMBER REGISTER'!$A$3:$A$102,A28,'MEMBER REGISTER'!$J$3:$J$102,"Active",'MEMBER REGISTER'!$D$3:$D$102,"")+COUNTIFS('MEMBER REGISTER'!$A$3:$A$102,A28,'MEMBER REGISTER'!$J$3:$J$102,"Active",'MEMBER REGISTER'!$E$3:$E$102,"")+COUNTIFS('MEMBER REGISTER'!$A$3:$A$102,A28,'MEMBER REGISTER'!$J$3:$J$102,"Active",'MEMBER REGISTER'!$H$3:$H$102,"")+COUNTIFS('MEMBER REGISTER'!$A$3:$A$102,A28,'MEMBER REGISTER'!$J$3:$J$102,"Active",'MEMBER REGISTER'!$I$3:$I$102,"")+COUNTIFS('MEMBER REGISTER'!$A$3:$A$102,A28,'MEMBER REGISTER'!$J$3:$J$102,"Active",'MEMBER REGISTER'!$K$3:$K$102,"")&gt;0),"Data incomplete","Review required"))</f>
        <v/>
      </c>
      <c r="I28" s="5">
        <f>IF(A28="","",IF(H28="Data incomplete","Complete context and active-member fields; verify the full roster.",IF(OR(B28&lt;4,C28&lt;D28,E28&lt;&gt;1,F28&lt;2,G28&lt;&gt;1),"Count flag: review categories and women representation; eligibility and dates need manual review.","Entered counts only; manually review eligibility, nomination, terms, unit coverage and evidence.")))</f>
        <v/>
      </c>
      <c r="J28" s="4" t="n"/>
      <c r="K28" s="3" t="n"/>
      <c r="L28" s="3" t="n"/>
      <c r="M28" s="3" t="n"/>
      <c r="N28" s="3" t="n"/>
    </row>
    <row r="29" ht="54" customHeight="1">
      <c r="A29" s="3" t="n"/>
      <c r="B29" s="5">
        <f>IF(A29="","",COUNTIFS('MEMBER REGISTER'!$A$3:$A$102,A29,'MEMBER REGISTER'!$J$3:$J$102,"Active"))</f>
        <v/>
      </c>
      <c r="C29" s="5">
        <f>IF(A29="","",COUNTIFS('MEMBER REGISTER'!$A$3:$A$102,A29,'MEMBER REGISTER'!$J$3:$J$102,"Active",'MEMBER REGISTER'!$E$3:$E$102,"Yes"))</f>
        <v/>
      </c>
      <c r="D29" s="5">
        <f>IF(A29="","",ROUNDUP(B29/2,0))</f>
        <v/>
      </c>
      <c r="E29" s="5">
        <f>IF(A29="","",COUNTIFS('MEMBER REGISTER'!$A$3:$A$102,A29,'MEMBER REGISTER'!$J$3:$J$102,"Active",'MEMBER REGISTER'!$D$3:$D$102,"Presiding Officer",'MEMBER REGISTER'!$E$3:$E$102,"Yes"))</f>
        <v/>
      </c>
      <c r="F29" s="5">
        <f>IF(A29="","",COUNTIFS('MEMBER REGISTER'!$A$3:$A$102,A29,'MEMBER REGISTER'!$J$3:$J$102,"Active",'MEMBER REGISTER'!$D$3:$D$102,"Employee Member"))</f>
        <v/>
      </c>
      <c r="G29" s="5">
        <f>IF(A29="","",COUNTIFS('MEMBER REGISTER'!$A$3:$A$102,A29,'MEMBER REGISTER'!$J$3:$J$102,"Active",'MEMBER REGISTER'!$D$3:$D$102,"External-category Member"))</f>
        <v/>
      </c>
      <c r="H29" s="5">
        <f>IF(A29="","Not assessed",IF(OR(J29="",K29&lt;&gt;"Yes",L29="",M29="",B29=0,COUNTIFS('MEMBER REGISTER'!$A$3:$A$102,A29,'MEMBER REGISTER'!$J$3:$J$102,"Active",'MEMBER REGISTER'!$B$3:$B$102,"")+COUNTIFS('MEMBER REGISTER'!$A$3:$A$102,A29,'MEMBER REGISTER'!$J$3:$J$102,"Active",'MEMBER REGISTER'!$C$3:$C$102,"")+COUNTIFS('MEMBER REGISTER'!$A$3:$A$102,A29,'MEMBER REGISTER'!$J$3:$J$102,"Active",'MEMBER REGISTER'!$D$3:$D$102,"")+COUNTIFS('MEMBER REGISTER'!$A$3:$A$102,A29,'MEMBER REGISTER'!$J$3:$J$102,"Active",'MEMBER REGISTER'!$E$3:$E$102,"")+COUNTIFS('MEMBER REGISTER'!$A$3:$A$102,A29,'MEMBER REGISTER'!$J$3:$J$102,"Active",'MEMBER REGISTER'!$H$3:$H$102,"")+COUNTIFS('MEMBER REGISTER'!$A$3:$A$102,A29,'MEMBER REGISTER'!$J$3:$J$102,"Active",'MEMBER REGISTER'!$I$3:$I$102,"")+COUNTIFS('MEMBER REGISTER'!$A$3:$A$102,A29,'MEMBER REGISTER'!$J$3:$J$102,"Active",'MEMBER REGISTER'!$K$3:$K$102,"")&gt;0),"Data incomplete","Review required"))</f>
        <v/>
      </c>
      <c r="I29" s="5">
        <f>IF(A29="","",IF(H29="Data incomplete","Complete context and active-member fields; verify the full roster.",IF(OR(B29&lt;4,C29&lt;D29,E29&lt;&gt;1,F29&lt;2,G29&lt;&gt;1),"Count flag: review categories and women representation; eligibility and dates need manual review.","Entered counts only; manually review eligibility, nomination, terms, unit coverage and evidence.")))</f>
        <v/>
      </c>
      <c r="J29" s="4" t="n"/>
      <c r="K29" s="3" t="n"/>
      <c r="L29" s="3" t="n"/>
      <c r="M29" s="3" t="n"/>
      <c r="N29" s="3" t="n"/>
    </row>
    <row r="30" ht="54" customHeight="1">
      <c r="A30" s="3" t="n"/>
      <c r="B30" s="5">
        <f>IF(A30="","",COUNTIFS('MEMBER REGISTER'!$A$3:$A$102,A30,'MEMBER REGISTER'!$J$3:$J$102,"Active"))</f>
        <v/>
      </c>
      <c r="C30" s="5">
        <f>IF(A30="","",COUNTIFS('MEMBER REGISTER'!$A$3:$A$102,A30,'MEMBER REGISTER'!$J$3:$J$102,"Active",'MEMBER REGISTER'!$E$3:$E$102,"Yes"))</f>
        <v/>
      </c>
      <c r="D30" s="5">
        <f>IF(A30="","",ROUNDUP(B30/2,0))</f>
        <v/>
      </c>
      <c r="E30" s="5">
        <f>IF(A30="","",COUNTIFS('MEMBER REGISTER'!$A$3:$A$102,A30,'MEMBER REGISTER'!$J$3:$J$102,"Active",'MEMBER REGISTER'!$D$3:$D$102,"Presiding Officer",'MEMBER REGISTER'!$E$3:$E$102,"Yes"))</f>
        <v/>
      </c>
      <c r="F30" s="5">
        <f>IF(A30="","",COUNTIFS('MEMBER REGISTER'!$A$3:$A$102,A30,'MEMBER REGISTER'!$J$3:$J$102,"Active",'MEMBER REGISTER'!$D$3:$D$102,"Employee Member"))</f>
        <v/>
      </c>
      <c r="G30" s="5">
        <f>IF(A30="","",COUNTIFS('MEMBER REGISTER'!$A$3:$A$102,A30,'MEMBER REGISTER'!$J$3:$J$102,"Active",'MEMBER REGISTER'!$D$3:$D$102,"External-category Member"))</f>
        <v/>
      </c>
      <c r="H30" s="5">
        <f>IF(A30="","Not assessed",IF(OR(J30="",K30&lt;&gt;"Yes",L30="",M30="",B30=0,COUNTIFS('MEMBER REGISTER'!$A$3:$A$102,A30,'MEMBER REGISTER'!$J$3:$J$102,"Active",'MEMBER REGISTER'!$B$3:$B$102,"")+COUNTIFS('MEMBER REGISTER'!$A$3:$A$102,A30,'MEMBER REGISTER'!$J$3:$J$102,"Active",'MEMBER REGISTER'!$C$3:$C$102,"")+COUNTIFS('MEMBER REGISTER'!$A$3:$A$102,A30,'MEMBER REGISTER'!$J$3:$J$102,"Active",'MEMBER REGISTER'!$D$3:$D$102,"")+COUNTIFS('MEMBER REGISTER'!$A$3:$A$102,A30,'MEMBER REGISTER'!$J$3:$J$102,"Active",'MEMBER REGISTER'!$E$3:$E$102,"")+COUNTIFS('MEMBER REGISTER'!$A$3:$A$102,A30,'MEMBER REGISTER'!$J$3:$J$102,"Active",'MEMBER REGISTER'!$H$3:$H$102,"")+COUNTIFS('MEMBER REGISTER'!$A$3:$A$102,A30,'MEMBER REGISTER'!$J$3:$J$102,"Active",'MEMBER REGISTER'!$I$3:$I$102,"")+COUNTIFS('MEMBER REGISTER'!$A$3:$A$102,A30,'MEMBER REGISTER'!$J$3:$J$102,"Active",'MEMBER REGISTER'!$K$3:$K$102,"")&gt;0),"Data incomplete","Review required"))</f>
        <v/>
      </c>
      <c r="I30" s="5">
        <f>IF(A30="","",IF(H30="Data incomplete","Complete context and active-member fields; verify the full roster.",IF(OR(B30&lt;4,C30&lt;D30,E30&lt;&gt;1,F30&lt;2,G30&lt;&gt;1),"Count flag: review categories and women representation; eligibility and dates need manual review.","Entered counts only; manually review eligibility, nomination, terms, unit coverage and evidence.")))</f>
        <v/>
      </c>
      <c r="J30" s="4" t="n"/>
      <c r="K30" s="3" t="n"/>
      <c r="L30" s="3" t="n"/>
      <c r="M30" s="3" t="n"/>
      <c r="N30" s="3" t="n"/>
    </row>
    <row r="31" ht="54" customHeight="1">
      <c r="A31" s="3" t="n"/>
      <c r="B31" s="5">
        <f>IF(A31="","",COUNTIFS('MEMBER REGISTER'!$A$3:$A$102,A31,'MEMBER REGISTER'!$J$3:$J$102,"Active"))</f>
        <v/>
      </c>
      <c r="C31" s="5">
        <f>IF(A31="","",COUNTIFS('MEMBER REGISTER'!$A$3:$A$102,A31,'MEMBER REGISTER'!$J$3:$J$102,"Active",'MEMBER REGISTER'!$E$3:$E$102,"Yes"))</f>
        <v/>
      </c>
      <c r="D31" s="5">
        <f>IF(A31="","",ROUNDUP(B31/2,0))</f>
        <v/>
      </c>
      <c r="E31" s="5">
        <f>IF(A31="","",COUNTIFS('MEMBER REGISTER'!$A$3:$A$102,A31,'MEMBER REGISTER'!$J$3:$J$102,"Active",'MEMBER REGISTER'!$D$3:$D$102,"Presiding Officer",'MEMBER REGISTER'!$E$3:$E$102,"Yes"))</f>
        <v/>
      </c>
      <c r="F31" s="5">
        <f>IF(A31="","",COUNTIFS('MEMBER REGISTER'!$A$3:$A$102,A31,'MEMBER REGISTER'!$J$3:$J$102,"Active",'MEMBER REGISTER'!$D$3:$D$102,"Employee Member"))</f>
        <v/>
      </c>
      <c r="G31" s="5">
        <f>IF(A31="","",COUNTIFS('MEMBER REGISTER'!$A$3:$A$102,A31,'MEMBER REGISTER'!$J$3:$J$102,"Active",'MEMBER REGISTER'!$D$3:$D$102,"External-category Member"))</f>
        <v/>
      </c>
      <c r="H31" s="5">
        <f>IF(A31="","Not assessed",IF(OR(J31="",K31&lt;&gt;"Yes",L31="",M31="",B31=0,COUNTIFS('MEMBER REGISTER'!$A$3:$A$102,A31,'MEMBER REGISTER'!$J$3:$J$102,"Active",'MEMBER REGISTER'!$B$3:$B$102,"")+COUNTIFS('MEMBER REGISTER'!$A$3:$A$102,A31,'MEMBER REGISTER'!$J$3:$J$102,"Active",'MEMBER REGISTER'!$C$3:$C$102,"")+COUNTIFS('MEMBER REGISTER'!$A$3:$A$102,A31,'MEMBER REGISTER'!$J$3:$J$102,"Active",'MEMBER REGISTER'!$D$3:$D$102,"")+COUNTIFS('MEMBER REGISTER'!$A$3:$A$102,A31,'MEMBER REGISTER'!$J$3:$J$102,"Active",'MEMBER REGISTER'!$E$3:$E$102,"")+COUNTIFS('MEMBER REGISTER'!$A$3:$A$102,A31,'MEMBER REGISTER'!$J$3:$J$102,"Active",'MEMBER REGISTER'!$H$3:$H$102,"")+COUNTIFS('MEMBER REGISTER'!$A$3:$A$102,A31,'MEMBER REGISTER'!$J$3:$J$102,"Active",'MEMBER REGISTER'!$I$3:$I$102,"")+COUNTIFS('MEMBER REGISTER'!$A$3:$A$102,A31,'MEMBER REGISTER'!$J$3:$J$102,"Active",'MEMBER REGISTER'!$K$3:$K$102,"")&gt;0),"Data incomplete","Review required"))</f>
        <v/>
      </c>
      <c r="I31" s="5">
        <f>IF(A31="","",IF(H31="Data incomplete","Complete context and active-member fields; verify the full roster.",IF(OR(B31&lt;4,C31&lt;D31,E31&lt;&gt;1,F31&lt;2,G31&lt;&gt;1),"Count flag: review categories and women representation; eligibility and dates need manual review.","Entered counts only; manually review eligibility, nomination, terms, unit coverage and evidence.")))</f>
        <v/>
      </c>
      <c r="J31" s="4" t="n"/>
      <c r="K31" s="3" t="n"/>
      <c r="L31" s="3" t="n"/>
      <c r="M31" s="3" t="n"/>
      <c r="N31" s="3" t="n"/>
    </row>
    <row r="32" ht="54" customHeight="1">
      <c r="A32" s="3" t="n"/>
      <c r="B32" s="5">
        <f>IF(A32="","",COUNTIFS('MEMBER REGISTER'!$A$3:$A$102,A32,'MEMBER REGISTER'!$J$3:$J$102,"Active"))</f>
        <v/>
      </c>
      <c r="C32" s="5">
        <f>IF(A32="","",COUNTIFS('MEMBER REGISTER'!$A$3:$A$102,A32,'MEMBER REGISTER'!$J$3:$J$102,"Active",'MEMBER REGISTER'!$E$3:$E$102,"Yes"))</f>
        <v/>
      </c>
      <c r="D32" s="5">
        <f>IF(A32="","",ROUNDUP(B32/2,0))</f>
        <v/>
      </c>
      <c r="E32" s="5">
        <f>IF(A32="","",COUNTIFS('MEMBER REGISTER'!$A$3:$A$102,A32,'MEMBER REGISTER'!$J$3:$J$102,"Active",'MEMBER REGISTER'!$D$3:$D$102,"Presiding Officer",'MEMBER REGISTER'!$E$3:$E$102,"Yes"))</f>
        <v/>
      </c>
      <c r="F32" s="5">
        <f>IF(A32="","",COUNTIFS('MEMBER REGISTER'!$A$3:$A$102,A32,'MEMBER REGISTER'!$J$3:$J$102,"Active",'MEMBER REGISTER'!$D$3:$D$102,"Employee Member"))</f>
        <v/>
      </c>
      <c r="G32" s="5">
        <f>IF(A32="","",COUNTIFS('MEMBER REGISTER'!$A$3:$A$102,A32,'MEMBER REGISTER'!$J$3:$J$102,"Active",'MEMBER REGISTER'!$D$3:$D$102,"External-category Member"))</f>
        <v/>
      </c>
      <c r="H32" s="5">
        <f>IF(A32="","Not assessed",IF(OR(J32="",K32&lt;&gt;"Yes",L32="",M32="",B32=0,COUNTIFS('MEMBER REGISTER'!$A$3:$A$102,A32,'MEMBER REGISTER'!$J$3:$J$102,"Active",'MEMBER REGISTER'!$B$3:$B$102,"")+COUNTIFS('MEMBER REGISTER'!$A$3:$A$102,A32,'MEMBER REGISTER'!$J$3:$J$102,"Active",'MEMBER REGISTER'!$C$3:$C$102,"")+COUNTIFS('MEMBER REGISTER'!$A$3:$A$102,A32,'MEMBER REGISTER'!$J$3:$J$102,"Active",'MEMBER REGISTER'!$D$3:$D$102,"")+COUNTIFS('MEMBER REGISTER'!$A$3:$A$102,A32,'MEMBER REGISTER'!$J$3:$J$102,"Active",'MEMBER REGISTER'!$E$3:$E$102,"")+COUNTIFS('MEMBER REGISTER'!$A$3:$A$102,A32,'MEMBER REGISTER'!$J$3:$J$102,"Active",'MEMBER REGISTER'!$H$3:$H$102,"")+COUNTIFS('MEMBER REGISTER'!$A$3:$A$102,A32,'MEMBER REGISTER'!$J$3:$J$102,"Active",'MEMBER REGISTER'!$I$3:$I$102,"")+COUNTIFS('MEMBER REGISTER'!$A$3:$A$102,A32,'MEMBER REGISTER'!$J$3:$J$102,"Active",'MEMBER REGISTER'!$K$3:$K$102,"")&gt;0),"Data incomplete","Review required"))</f>
        <v/>
      </c>
      <c r="I32" s="5">
        <f>IF(A32="","",IF(H32="Data incomplete","Complete context and active-member fields; verify the full roster.",IF(OR(B32&lt;4,C32&lt;D32,E32&lt;&gt;1,F32&lt;2,G32&lt;&gt;1),"Count flag: review categories and women representation; eligibility and dates need manual review.","Entered counts only; manually review eligibility, nomination, terms, unit coverage and evidence.")))</f>
        <v/>
      </c>
      <c r="J32" s="4" t="n"/>
      <c r="K32" s="3" t="n"/>
      <c r="L32" s="3" t="n"/>
      <c r="M32" s="3" t="n"/>
      <c r="N32" s="3" t="n"/>
    </row>
    <row r="33" ht="54" customHeight="1">
      <c r="A33" s="3" t="n"/>
      <c r="B33" s="5">
        <f>IF(A33="","",COUNTIFS('MEMBER REGISTER'!$A$3:$A$102,A33,'MEMBER REGISTER'!$J$3:$J$102,"Active"))</f>
        <v/>
      </c>
      <c r="C33" s="5">
        <f>IF(A33="","",COUNTIFS('MEMBER REGISTER'!$A$3:$A$102,A33,'MEMBER REGISTER'!$J$3:$J$102,"Active",'MEMBER REGISTER'!$E$3:$E$102,"Yes"))</f>
        <v/>
      </c>
      <c r="D33" s="5">
        <f>IF(A33="","",ROUNDUP(B33/2,0))</f>
        <v/>
      </c>
      <c r="E33" s="5">
        <f>IF(A33="","",COUNTIFS('MEMBER REGISTER'!$A$3:$A$102,A33,'MEMBER REGISTER'!$J$3:$J$102,"Active",'MEMBER REGISTER'!$D$3:$D$102,"Presiding Officer",'MEMBER REGISTER'!$E$3:$E$102,"Yes"))</f>
        <v/>
      </c>
      <c r="F33" s="5">
        <f>IF(A33="","",COUNTIFS('MEMBER REGISTER'!$A$3:$A$102,A33,'MEMBER REGISTER'!$J$3:$J$102,"Active",'MEMBER REGISTER'!$D$3:$D$102,"Employee Member"))</f>
        <v/>
      </c>
      <c r="G33" s="5">
        <f>IF(A33="","",COUNTIFS('MEMBER REGISTER'!$A$3:$A$102,A33,'MEMBER REGISTER'!$J$3:$J$102,"Active",'MEMBER REGISTER'!$D$3:$D$102,"External-category Member"))</f>
        <v/>
      </c>
      <c r="H33" s="5">
        <f>IF(A33="","Not assessed",IF(OR(J33="",K33&lt;&gt;"Yes",L33="",M33="",B33=0,COUNTIFS('MEMBER REGISTER'!$A$3:$A$102,A33,'MEMBER REGISTER'!$J$3:$J$102,"Active",'MEMBER REGISTER'!$B$3:$B$102,"")+COUNTIFS('MEMBER REGISTER'!$A$3:$A$102,A33,'MEMBER REGISTER'!$J$3:$J$102,"Active",'MEMBER REGISTER'!$C$3:$C$102,"")+COUNTIFS('MEMBER REGISTER'!$A$3:$A$102,A33,'MEMBER REGISTER'!$J$3:$J$102,"Active",'MEMBER REGISTER'!$D$3:$D$102,"")+COUNTIFS('MEMBER REGISTER'!$A$3:$A$102,A33,'MEMBER REGISTER'!$J$3:$J$102,"Active",'MEMBER REGISTER'!$E$3:$E$102,"")+COUNTIFS('MEMBER REGISTER'!$A$3:$A$102,A33,'MEMBER REGISTER'!$J$3:$J$102,"Active",'MEMBER REGISTER'!$H$3:$H$102,"")+COUNTIFS('MEMBER REGISTER'!$A$3:$A$102,A33,'MEMBER REGISTER'!$J$3:$J$102,"Active",'MEMBER REGISTER'!$I$3:$I$102,"")+COUNTIFS('MEMBER REGISTER'!$A$3:$A$102,A33,'MEMBER REGISTER'!$J$3:$J$102,"Active",'MEMBER REGISTER'!$K$3:$K$102,"")&gt;0),"Data incomplete","Review required"))</f>
        <v/>
      </c>
      <c r="I33" s="5">
        <f>IF(A33="","",IF(H33="Data incomplete","Complete context and active-member fields; verify the full roster.",IF(OR(B33&lt;4,C33&lt;D33,E33&lt;&gt;1,F33&lt;2,G33&lt;&gt;1),"Count flag: review categories and women representation; eligibility and dates need manual review.","Entered counts only; manually review eligibility, nomination, terms, unit coverage and evidence.")))</f>
        <v/>
      </c>
      <c r="J33" s="4" t="n"/>
      <c r="K33" s="3" t="n"/>
      <c r="L33" s="3" t="n"/>
      <c r="M33" s="3" t="n"/>
      <c r="N33" s="3" t="n"/>
    </row>
    <row r="34" ht="54" customHeight="1">
      <c r="A34" s="3" t="n"/>
      <c r="B34" s="5">
        <f>IF(A34="","",COUNTIFS('MEMBER REGISTER'!$A$3:$A$102,A34,'MEMBER REGISTER'!$J$3:$J$102,"Active"))</f>
        <v/>
      </c>
      <c r="C34" s="5">
        <f>IF(A34="","",COUNTIFS('MEMBER REGISTER'!$A$3:$A$102,A34,'MEMBER REGISTER'!$J$3:$J$102,"Active",'MEMBER REGISTER'!$E$3:$E$102,"Yes"))</f>
        <v/>
      </c>
      <c r="D34" s="5">
        <f>IF(A34="","",ROUNDUP(B34/2,0))</f>
        <v/>
      </c>
      <c r="E34" s="5">
        <f>IF(A34="","",COUNTIFS('MEMBER REGISTER'!$A$3:$A$102,A34,'MEMBER REGISTER'!$J$3:$J$102,"Active",'MEMBER REGISTER'!$D$3:$D$102,"Presiding Officer",'MEMBER REGISTER'!$E$3:$E$102,"Yes"))</f>
        <v/>
      </c>
      <c r="F34" s="5">
        <f>IF(A34="","",COUNTIFS('MEMBER REGISTER'!$A$3:$A$102,A34,'MEMBER REGISTER'!$J$3:$J$102,"Active",'MEMBER REGISTER'!$D$3:$D$102,"Employee Member"))</f>
        <v/>
      </c>
      <c r="G34" s="5">
        <f>IF(A34="","",COUNTIFS('MEMBER REGISTER'!$A$3:$A$102,A34,'MEMBER REGISTER'!$J$3:$J$102,"Active",'MEMBER REGISTER'!$D$3:$D$102,"External-category Member"))</f>
        <v/>
      </c>
      <c r="H34" s="5">
        <f>IF(A34="","Not assessed",IF(OR(J34="",K34&lt;&gt;"Yes",L34="",M34="",B34=0,COUNTIFS('MEMBER REGISTER'!$A$3:$A$102,A34,'MEMBER REGISTER'!$J$3:$J$102,"Active",'MEMBER REGISTER'!$B$3:$B$102,"")+COUNTIFS('MEMBER REGISTER'!$A$3:$A$102,A34,'MEMBER REGISTER'!$J$3:$J$102,"Active",'MEMBER REGISTER'!$C$3:$C$102,"")+COUNTIFS('MEMBER REGISTER'!$A$3:$A$102,A34,'MEMBER REGISTER'!$J$3:$J$102,"Active",'MEMBER REGISTER'!$D$3:$D$102,"")+COUNTIFS('MEMBER REGISTER'!$A$3:$A$102,A34,'MEMBER REGISTER'!$J$3:$J$102,"Active",'MEMBER REGISTER'!$E$3:$E$102,"")+COUNTIFS('MEMBER REGISTER'!$A$3:$A$102,A34,'MEMBER REGISTER'!$J$3:$J$102,"Active",'MEMBER REGISTER'!$H$3:$H$102,"")+COUNTIFS('MEMBER REGISTER'!$A$3:$A$102,A34,'MEMBER REGISTER'!$J$3:$J$102,"Active",'MEMBER REGISTER'!$I$3:$I$102,"")+COUNTIFS('MEMBER REGISTER'!$A$3:$A$102,A34,'MEMBER REGISTER'!$J$3:$J$102,"Active",'MEMBER REGISTER'!$K$3:$K$102,"")&gt;0),"Data incomplete","Review required"))</f>
        <v/>
      </c>
      <c r="I34" s="5">
        <f>IF(A34="","",IF(H34="Data incomplete","Complete context and active-member fields; verify the full roster.",IF(OR(B34&lt;4,C34&lt;D34,E34&lt;&gt;1,F34&lt;2,G34&lt;&gt;1),"Count flag: review categories and women representation; eligibility and dates need manual review.","Entered counts only; manually review eligibility, nomination, terms, unit coverage and evidence.")))</f>
        <v/>
      </c>
      <c r="J34" s="4" t="n"/>
      <c r="K34" s="3" t="n"/>
      <c r="L34" s="3" t="n"/>
      <c r="M34" s="3" t="n"/>
      <c r="N34" s="3" t="n"/>
    </row>
    <row r="35" ht="54" customHeight="1">
      <c r="A35" s="3" t="n"/>
      <c r="B35" s="5">
        <f>IF(A35="","",COUNTIFS('MEMBER REGISTER'!$A$3:$A$102,A35,'MEMBER REGISTER'!$J$3:$J$102,"Active"))</f>
        <v/>
      </c>
      <c r="C35" s="5">
        <f>IF(A35="","",COUNTIFS('MEMBER REGISTER'!$A$3:$A$102,A35,'MEMBER REGISTER'!$J$3:$J$102,"Active",'MEMBER REGISTER'!$E$3:$E$102,"Yes"))</f>
        <v/>
      </c>
      <c r="D35" s="5">
        <f>IF(A35="","",ROUNDUP(B35/2,0))</f>
        <v/>
      </c>
      <c r="E35" s="5">
        <f>IF(A35="","",COUNTIFS('MEMBER REGISTER'!$A$3:$A$102,A35,'MEMBER REGISTER'!$J$3:$J$102,"Active",'MEMBER REGISTER'!$D$3:$D$102,"Presiding Officer",'MEMBER REGISTER'!$E$3:$E$102,"Yes"))</f>
        <v/>
      </c>
      <c r="F35" s="5">
        <f>IF(A35="","",COUNTIFS('MEMBER REGISTER'!$A$3:$A$102,A35,'MEMBER REGISTER'!$J$3:$J$102,"Active",'MEMBER REGISTER'!$D$3:$D$102,"Employee Member"))</f>
        <v/>
      </c>
      <c r="G35" s="5">
        <f>IF(A35="","",COUNTIFS('MEMBER REGISTER'!$A$3:$A$102,A35,'MEMBER REGISTER'!$J$3:$J$102,"Active",'MEMBER REGISTER'!$D$3:$D$102,"External-category Member"))</f>
        <v/>
      </c>
      <c r="H35" s="5">
        <f>IF(A35="","Not assessed",IF(OR(J35="",K35&lt;&gt;"Yes",L35="",M35="",B35=0,COUNTIFS('MEMBER REGISTER'!$A$3:$A$102,A35,'MEMBER REGISTER'!$J$3:$J$102,"Active",'MEMBER REGISTER'!$B$3:$B$102,"")+COUNTIFS('MEMBER REGISTER'!$A$3:$A$102,A35,'MEMBER REGISTER'!$J$3:$J$102,"Active",'MEMBER REGISTER'!$C$3:$C$102,"")+COUNTIFS('MEMBER REGISTER'!$A$3:$A$102,A35,'MEMBER REGISTER'!$J$3:$J$102,"Active",'MEMBER REGISTER'!$D$3:$D$102,"")+COUNTIFS('MEMBER REGISTER'!$A$3:$A$102,A35,'MEMBER REGISTER'!$J$3:$J$102,"Active",'MEMBER REGISTER'!$E$3:$E$102,"")+COUNTIFS('MEMBER REGISTER'!$A$3:$A$102,A35,'MEMBER REGISTER'!$J$3:$J$102,"Active",'MEMBER REGISTER'!$H$3:$H$102,"")+COUNTIFS('MEMBER REGISTER'!$A$3:$A$102,A35,'MEMBER REGISTER'!$J$3:$J$102,"Active",'MEMBER REGISTER'!$I$3:$I$102,"")+COUNTIFS('MEMBER REGISTER'!$A$3:$A$102,A35,'MEMBER REGISTER'!$J$3:$J$102,"Active",'MEMBER REGISTER'!$K$3:$K$102,"")&gt;0),"Data incomplete","Review required"))</f>
        <v/>
      </c>
      <c r="I35" s="5">
        <f>IF(A35="","",IF(H35="Data incomplete","Complete context and active-member fields; verify the full roster.",IF(OR(B35&lt;4,C35&lt;D35,E35&lt;&gt;1,F35&lt;2,G35&lt;&gt;1),"Count flag: review categories and women representation; eligibility and dates need manual review.","Entered counts only; manually review eligibility, nomination, terms, unit coverage and evidence.")))</f>
        <v/>
      </c>
      <c r="J35" s="4" t="n"/>
      <c r="K35" s="3" t="n"/>
      <c r="L35" s="3" t="n"/>
      <c r="M35" s="3" t="n"/>
      <c r="N35" s="3" t="n"/>
    </row>
    <row r="36" ht="54" customHeight="1">
      <c r="A36" s="3" t="n"/>
      <c r="B36" s="5">
        <f>IF(A36="","",COUNTIFS('MEMBER REGISTER'!$A$3:$A$102,A36,'MEMBER REGISTER'!$J$3:$J$102,"Active"))</f>
        <v/>
      </c>
      <c r="C36" s="5">
        <f>IF(A36="","",COUNTIFS('MEMBER REGISTER'!$A$3:$A$102,A36,'MEMBER REGISTER'!$J$3:$J$102,"Active",'MEMBER REGISTER'!$E$3:$E$102,"Yes"))</f>
        <v/>
      </c>
      <c r="D36" s="5">
        <f>IF(A36="","",ROUNDUP(B36/2,0))</f>
        <v/>
      </c>
      <c r="E36" s="5">
        <f>IF(A36="","",COUNTIFS('MEMBER REGISTER'!$A$3:$A$102,A36,'MEMBER REGISTER'!$J$3:$J$102,"Active",'MEMBER REGISTER'!$D$3:$D$102,"Presiding Officer",'MEMBER REGISTER'!$E$3:$E$102,"Yes"))</f>
        <v/>
      </c>
      <c r="F36" s="5">
        <f>IF(A36="","",COUNTIFS('MEMBER REGISTER'!$A$3:$A$102,A36,'MEMBER REGISTER'!$J$3:$J$102,"Active",'MEMBER REGISTER'!$D$3:$D$102,"Employee Member"))</f>
        <v/>
      </c>
      <c r="G36" s="5">
        <f>IF(A36="","",COUNTIFS('MEMBER REGISTER'!$A$3:$A$102,A36,'MEMBER REGISTER'!$J$3:$J$102,"Active",'MEMBER REGISTER'!$D$3:$D$102,"External-category Member"))</f>
        <v/>
      </c>
      <c r="H36" s="5">
        <f>IF(A36="","Not assessed",IF(OR(J36="",K36&lt;&gt;"Yes",L36="",M36="",B36=0,COUNTIFS('MEMBER REGISTER'!$A$3:$A$102,A36,'MEMBER REGISTER'!$J$3:$J$102,"Active",'MEMBER REGISTER'!$B$3:$B$102,"")+COUNTIFS('MEMBER REGISTER'!$A$3:$A$102,A36,'MEMBER REGISTER'!$J$3:$J$102,"Active",'MEMBER REGISTER'!$C$3:$C$102,"")+COUNTIFS('MEMBER REGISTER'!$A$3:$A$102,A36,'MEMBER REGISTER'!$J$3:$J$102,"Active",'MEMBER REGISTER'!$D$3:$D$102,"")+COUNTIFS('MEMBER REGISTER'!$A$3:$A$102,A36,'MEMBER REGISTER'!$J$3:$J$102,"Active",'MEMBER REGISTER'!$E$3:$E$102,"")+COUNTIFS('MEMBER REGISTER'!$A$3:$A$102,A36,'MEMBER REGISTER'!$J$3:$J$102,"Active",'MEMBER REGISTER'!$H$3:$H$102,"")+COUNTIFS('MEMBER REGISTER'!$A$3:$A$102,A36,'MEMBER REGISTER'!$J$3:$J$102,"Active",'MEMBER REGISTER'!$I$3:$I$102,"")+COUNTIFS('MEMBER REGISTER'!$A$3:$A$102,A36,'MEMBER REGISTER'!$J$3:$J$102,"Active",'MEMBER REGISTER'!$K$3:$K$102,"")&gt;0),"Data incomplete","Review required"))</f>
        <v/>
      </c>
      <c r="I36" s="5">
        <f>IF(A36="","",IF(H36="Data incomplete","Complete context and active-member fields; verify the full roster.",IF(OR(B36&lt;4,C36&lt;D36,E36&lt;&gt;1,F36&lt;2,G36&lt;&gt;1),"Count flag: review categories and women representation; eligibility and dates need manual review.","Entered counts only; manually review eligibility, nomination, terms, unit coverage and evidence.")))</f>
        <v/>
      </c>
      <c r="J36" s="4" t="n"/>
      <c r="K36" s="3" t="n"/>
      <c r="L36" s="3" t="n"/>
      <c r="M36" s="3" t="n"/>
      <c r="N36" s="3" t="n"/>
    </row>
    <row r="37" ht="54" customHeight="1">
      <c r="A37" s="3" t="n"/>
      <c r="B37" s="5">
        <f>IF(A37="","",COUNTIFS('MEMBER REGISTER'!$A$3:$A$102,A37,'MEMBER REGISTER'!$J$3:$J$102,"Active"))</f>
        <v/>
      </c>
      <c r="C37" s="5">
        <f>IF(A37="","",COUNTIFS('MEMBER REGISTER'!$A$3:$A$102,A37,'MEMBER REGISTER'!$J$3:$J$102,"Active",'MEMBER REGISTER'!$E$3:$E$102,"Yes"))</f>
        <v/>
      </c>
      <c r="D37" s="5">
        <f>IF(A37="","",ROUNDUP(B37/2,0))</f>
        <v/>
      </c>
      <c r="E37" s="5">
        <f>IF(A37="","",COUNTIFS('MEMBER REGISTER'!$A$3:$A$102,A37,'MEMBER REGISTER'!$J$3:$J$102,"Active",'MEMBER REGISTER'!$D$3:$D$102,"Presiding Officer",'MEMBER REGISTER'!$E$3:$E$102,"Yes"))</f>
        <v/>
      </c>
      <c r="F37" s="5">
        <f>IF(A37="","",COUNTIFS('MEMBER REGISTER'!$A$3:$A$102,A37,'MEMBER REGISTER'!$J$3:$J$102,"Active",'MEMBER REGISTER'!$D$3:$D$102,"Employee Member"))</f>
        <v/>
      </c>
      <c r="G37" s="5">
        <f>IF(A37="","",COUNTIFS('MEMBER REGISTER'!$A$3:$A$102,A37,'MEMBER REGISTER'!$J$3:$J$102,"Active",'MEMBER REGISTER'!$D$3:$D$102,"External-category Member"))</f>
        <v/>
      </c>
      <c r="H37" s="5">
        <f>IF(A37="","Not assessed",IF(OR(J37="",K37&lt;&gt;"Yes",L37="",M37="",B37=0,COUNTIFS('MEMBER REGISTER'!$A$3:$A$102,A37,'MEMBER REGISTER'!$J$3:$J$102,"Active",'MEMBER REGISTER'!$B$3:$B$102,"")+COUNTIFS('MEMBER REGISTER'!$A$3:$A$102,A37,'MEMBER REGISTER'!$J$3:$J$102,"Active",'MEMBER REGISTER'!$C$3:$C$102,"")+COUNTIFS('MEMBER REGISTER'!$A$3:$A$102,A37,'MEMBER REGISTER'!$J$3:$J$102,"Active",'MEMBER REGISTER'!$D$3:$D$102,"")+COUNTIFS('MEMBER REGISTER'!$A$3:$A$102,A37,'MEMBER REGISTER'!$J$3:$J$102,"Active",'MEMBER REGISTER'!$E$3:$E$102,"")+COUNTIFS('MEMBER REGISTER'!$A$3:$A$102,A37,'MEMBER REGISTER'!$J$3:$J$102,"Active",'MEMBER REGISTER'!$H$3:$H$102,"")+COUNTIFS('MEMBER REGISTER'!$A$3:$A$102,A37,'MEMBER REGISTER'!$J$3:$J$102,"Active",'MEMBER REGISTER'!$I$3:$I$102,"")+COUNTIFS('MEMBER REGISTER'!$A$3:$A$102,A37,'MEMBER REGISTER'!$J$3:$J$102,"Active",'MEMBER REGISTER'!$K$3:$K$102,"")&gt;0),"Data incomplete","Review required"))</f>
        <v/>
      </c>
      <c r="I37" s="5">
        <f>IF(A37="","",IF(H37="Data incomplete","Complete context and active-member fields; verify the full roster.",IF(OR(B37&lt;4,C37&lt;D37,E37&lt;&gt;1,F37&lt;2,G37&lt;&gt;1),"Count flag: review categories and women representation; eligibility and dates need manual review.","Entered counts only; manually review eligibility, nomination, terms, unit coverage and evidence.")))</f>
        <v/>
      </c>
      <c r="J37" s="4" t="n"/>
      <c r="K37" s="3" t="n"/>
      <c r="L37" s="3" t="n"/>
      <c r="M37" s="3" t="n"/>
      <c r="N37" s="3" t="n"/>
    </row>
    <row r="38" ht="54" customHeight="1">
      <c r="A38" s="3" t="n"/>
      <c r="B38" s="5">
        <f>IF(A38="","",COUNTIFS('MEMBER REGISTER'!$A$3:$A$102,A38,'MEMBER REGISTER'!$J$3:$J$102,"Active"))</f>
        <v/>
      </c>
      <c r="C38" s="5">
        <f>IF(A38="","",COUNTIFS('MEMBER REGISTER'!$A$3:$A$102,A38,'MEMBER REGISTER'!$J$3:$J$102,"Active",'MEMBER REGISTER'!$E$3:$E$102,"Yes"))</f>
        <v/>
      </c>
      <c r="D38" s="5">
        <f>IF(A38="","",ROUNDUP(B38/2,0))</f>
        <v/>
      </c>
      <c r="E38" s="5">
        <f>IF(A38="","",COUNTIFS('MEMBER REGISTER'!$A$3:$A$102,A38,'MEMBER REGISTER'!$J$3:$J$102,"Active",'MEMBER REGISTER'!$D$3:$D$102,"Presiding Officer",'MEMBER REGISTER'!$E$3:$E$102,"Yes"))</f>
        <v/>
      </c>
      <c r="F38" s="5">
        <f>IF(A38="","",COUNTIFS('MEMBER REGISTER'!$A$3:$A$102,A38,'MEMBER REGISTER'!$J$3:$J$102,"Active",'MEMBER REGISTER'!$D$3:$D$102,"Employee Member"))</f>
        <v/>
      </c>
      <c r="G38" s="5">
        <f>IF(A38="","",COUNTIFS('MEMBER REGISTER'!$A$3:$A$102,A38,'MEMBER REGISTER'!$J$3:$J$102,"Active",'MEMBER REGISTER'!$D$3:$D$102,"External-category Member"))</f>
        <v/>
      </c>
      <c r="H38" s="5">
        <f>IF(A38="","Not assessed",IF(OR(J38="",K38&lt;&gt;"Yes",L38="",M38="",B38=0,COUNTIFS('MEMBER REGISTER'!$A$3:$A$102,A38,'MEMBER REGISTER'!$J$3:$J$102,"Active",'MEMBER REGISTER'!$B$3:$B$102,"")+COUNTIFS('MEMBER REGISTER'!$A$3:$A$102,A38,'MEMBER REGISTER'!$J$3:$J$102,"Active",'MEMBER REGISTER'!$C$3:$C$102,"")+COUNTIFS('MEMBER REGISTER'!$A$3:$A$102,A38,'MEMBER REGISTER'!$J$3:$J$102,"Active",'MEMBER REGISTER'!$D$3:$D$102,"")+COUNTIFS('MEMBER REGISTER'!$A$3:$A$102,A38,'MEMBER REGISTER'!$J$3:$J$102,"Active",'MEMBER REGISTER'!$E$3:$E$102,"")+COUNTIFS('MEMBER REGISTER'!$A$3:$A$102,A38,'MEMBER REGISTER'!$J$3:$J$102,"Active",'MEMBER REGISTER'!$H$3:$H$102,"")+COUNTIFS('MEMBER REGISTER'!$A$3:$A$102,A38,'MEMBER REGISTER'!$J$3:$J$102,"Active",'MEMBER REGISTER'!$I$3:$I$102,"")+COUNTIFS('MEMBER REGISTER'!$A$3:$A$102,A38,'MEMBER REGISTER'!$J$3:$J$102,"Active",'MEMBER REGISTER'!$K$3:$K$102,"")&gt;0),"Data incomplete","Review required"))</f>
        <v/>
      </c>
      <c r="I38" s="5">
        <f>IF(A38="","",IF(H38="Data incomplete","Complete context and active-member fields; verify the full roster.",IF(OR(B38&lt;4,C38&lt;D38,E38&lt;&gt;1,F38&lt;2,G38&lt;&gt;1),"Count flag: review categories and women representation; eligibility and dates need manual review.","Entered counts only; manually review eligibility, nomination, terms, unit coverage and evidence.")))</f>
        <v/>
      </c>
      <c r="J38" s="4" t="n"/>
      <c r="K38" s="3" t="n"/>
      <c r="L38" s="3" t="n"/>
      <c r="M38" s="3" t="n"/>
      <c r="N38" s="3" t="n"/>
    </row>
    <row r="39" ht="54" customHeight="1">
      <c r="A39" s="3" t="n"/>
      <c r="B39" s="5">
        <f>IF(A39="","",COUNTIFS('MEMBER REGISTER'!$A$3:$A$102,A39,'MEMBER REGISTER'!$J$3:$J$102,"Active"))</f>
        <v/>
      </c>
      <c r="C39" s="5">
        <f>IF(A39="","",COUNTIFS('MEMBER REGISTER'!$A$3:$A$102,A39,'MEMBER REGISTER'!$J$3:$J$102,"Active",'MEMBER REGISTER'!$E$3:$E$102,"Yes"))</f>
        <v/>
      </c>
      <c r="D39" s="5">
        <f>IF(A39="","",ROUNDUP(B39/2,0))</f>
        <v/>
      </c>
      <c r="E39" s="5">
        <f>IF(A39="","",COUNTIFS('MEMBER REGISTER'!$A$3:$A$102,A39,'MEMBER REGISTER'!$J$3:$J$102,"Active",'MEMBER REGISTER'!$D$3:$D$102,"Presiding Officer",'MEMBER REGISTER'!$E$3:$E$102,"Yes"))</f>
        <v/>
      </c>
      <c r="F39" s="5">
        <f>IF(A39="","",COUNTIFS('MEMBER REGISTER'!$A$3:$A$102,A39,'MEMBER REGISTER'!$J$3:$J$102,"Active",'MEMBER REGISTER'!$D$3:$D$102,"Employee Member"))</f>
        <v/>
      </c>
      <c r="G39" s="5">
        <f>IF(A39="","",COUNTIFS('MEMBER REGISTER'!$A$3:$A$102,A39,'MEMBER REGISTER'!$J$3:$J$102,"Active",'MEMBER REGISTER'!$D$3:$D$102,"External-category Member"))</f>
        <v/>
      </c>
      <c r="H39" s="5">
        <f>IF(A39="","Not assessed",IF(OR(J39="",K39&lt;&gt;"Yes",L39="",M39="",B39=0,COUNTIFS('MEMBER REGISTER'!$A$3:$A$102,A39,'MEMBER REGISTER'!$J$3:$J$102,"Active",'MEMBER REGISTER'!$B$3:$B$102,"")+COUNTIFS('MEMBER REGISTER'!$A$3:$A$102,A39,'MEMBER REGISTER'!$J$3:$J$102,"Active",'MEMBER REGISTER'!$C$3:$C$102,"")+COUNTIFS('MEMBER REGISTER'!$A$3:$A$102,A39,'MEMBER REGISTER'!$J$3:$J$102,"Active",'MEMBER REGISTER'!$D$3:$D$102,"")+COUNTIFS('MEMBER REGISTER'!$A$3:$A$102,A39,'MEMBER REGISTER'!$J$3:$J$102,"Active",'MEMBER REGISTER'!$E$3:$E$102,"")+COUNTIFS('MEMBER REGISTER'!$A$3:$A$102,A39,'MEMBER REGISTER'!$J$3:$J$102,"Active",'MEMBER REGISTER'!$H$3:$H$102,"")+COUNTIFS('MEMBER REGISTER'!$A$3:$A$102,A39,'MEMBER REGISTER'!$J$3:$J$102,"Active",'MEMBER REGISTER'!$I$3:$I$102,"")+COUNTIFS('MEMBER REGISTER'!$A$3:$A$102,A39,'MEMBER REGISTER'!$J$3:$J$102,"Active",'MEMBER REGISTER'!$K$3:$K$102,"")&gt;0),"Data incomplete","Review required"))</f>
        <v/>
      </c>
      <c r="I39" s="5">
        <f>IF(A39="","",IF(H39="Data incomplete","Complete context and active-member fields; verify the full roster.",IF(OR(B39&lt;4,C39&lt;D39,E39&lt;&gt;1,F39&lt;2,G39&lt;&gt;1),"Count flag: review categories and women representation; eligibility and dates need manual review.","Entered counts only; manually review eligibility, nomination, terms, unit coverage and evidence.")))</f>
        <v/>
      </c>
      <c r="J39" s="4" t="n"/>
      <c r="K39" s="3" t="n"/>
      <c r="L39" s="3" t="n"/>
      <c r="M39" s="3" t="n"/>
      <c r="N39" s="3" t="n"/>
    </row>
    <row r="40" ht="54" customHeight="1">
      <c r="A40" s="3" t="n"/>
      <c r="B40" s="5">
        <f>IF(A40="","",COUNTIFS('MEMBER REGISTER'!$A$3:$A$102,A40,'MEMBER REGISTER'!$J$3:$J$102,"Active"))</f>
        <v/>
      </c>
      <c r="C40" s="5">
        <f>IF(A40="","",COUNTIFS('MEMBER REGISTER'!$A$3:$A$102,A40,'MEMBER REGISTER'!$J$3:$J$102,"Active",'MEMBER REGISTER'!$E$3:$E$102,"Yes"))</f>
        <v/>
      </c>
      <c r="D40" s="5">
        <f>IF(A40="","",ROUNDUP(B40/2,0))</f>
        <v/>
      </c>
      <c r="E40" s="5">
        <f>IF(A40="","",COUNTIFS('MEMBER REGISTER'!$A$3:$A$102,A40,'MEMBER REGISTER'!$J$3:$J$102,"Active",'MEMBER REGISTER'!$D$3:$D$102,"Presiding Officer",'MEMBER REGISTER'!$E$3:$E$102,"Yes"))</f>
        <v/>
      </c>
      <c r="F40" s="5">
        <f>IF(A40="","",COUNTIFS('MEMBER REGISTER'!$A$3:$A$102,A40,'MEMBER REGISTER'!$J$3:$J$102,"Active",'MEMBER REGISTER'!$D$3:$D$102,"Employee Member"))</f>
        <v/>
      </c>
      <c r="G40" s="5">
        <f>IF(A40="","",COUNTIFS('MEMBER REGISTER'!$A$3:$A$102,A40,'MEMBER REGISTER'!$J$3:$J$102,"Active",'MEMBER REGISTER'!$D$3:$D$102,"External-category Member"))</f>
        <v/>
      </c>
      <c r="H40" s="5">
        <f>IF(A40="","Not assessed",IF(OR(J40="",K40&lt;&gt;"Yes",L40="",M40="",B40=0,COUNTIFS('MEMBER REGISTER'!$A$3:$A$102,A40,'MEMBER REGISTER'!$J$3:$J$102,"Active",'MEMBER REGISTER'!$B$3:$B$102,"")+COUNTIFS('MEMBER REGISTER'!$A$3:$A$102,A40,'MEMBER REGISTER'!$J$3:$J$102,"Active",'MEMBER REGISTER'!$C$3:$C$102,"")+COUNTIFS('MEMBER REGISTER'!$A$3:$A$102,A40,'MEMBER REGISTER'!$J$3:$J$102,"Active",'MEMBER REGISTER'!$D$3:$D$102,"")+COUNTIFS('MEMBER REGISTER'!$A$3:$A$102,A40,'MEMBER REGISTER'!$J$3:$J$102,"Active",'MEMBER REGISTER'!$E$3:$E$102,"")+COUNTIFS('MEMBER REGISTER'!$A$3:$A$102,A40,'MEMBER REGISTER'!$J$3:$J$102,"Active",'MEMBER REGISTER'!$H$3:$H$102,"")+COUNTIFS('MEMBER REGISTER'!$A$3:$A$102,A40,'MEMBER REGISTER'!$J$3:$J$102,"Active",'MEMBER REGISTER'!$I$3:$I$102,"")+COUNTIFS('MEMBER REGISTER'!$A$3:$A$102,A40,'MEMBER REGISTER'!$J$3:$J$102,"Active",'MEMBER REGISTER'!$K$3:$K$102,"")&gt;0),"Data incomplete","Review required"))</f>
        <v/>
      </c>
      <c r="I40" s="5">
        <f>IF(A40="","",IF(H40="Data incomplete","Complete context and active-member fields; verify the full roster.",IF(OR(B40&lt;4,C40&lt;D40,E40&lt;&gt;1,F40&lt;2,G40&lt;&gt;1),"Count flag: review categories and women representation; eligibility and dates need manual review.","Entered counts only; manually review eligibility, nomination, terms, unit coverage and evidence.")))</f>
        <v/>
      </c>
      <c r="J40" s="4" t="n"/>
      <c r="K40" s="3" t="n"/>
      <c r="L40" s="3" t="n"/>
      <c r="M40" s="3" t="n"/>
      <c r="N40" s="3" t="n"/>
    </row>
    <row r="41" ht="54" customHeight="1">
      <c r="A41" s="3" t="n"/>
      <c r="B41" s="5">
        <f>IF(A41="","",COUNTIFS('MEMBER REGISTER'!$A$3:$A$102,A41,'MEMBER REGISTER'!$J$3:$J$102,"Active"))</f>
        <v/>
      </c>
      <c r="C41" s="5">
        <f>IF(A41="","",COUNTIFS('MEMBER REGISTER'!$A$3:$A$102,A41,'MEMBER REGISTER'!$J$3:$J$102,"Active",'MEMBER REGISTER'!$E$3:$E$102,"Yes"))</f>
        <v/>
      </c>
      <c r="D41" s="5">
        <f>IF(A41="","",ROUNDUP(B41/2,0))</f>
        <v/>
      </c>
      <c r="E41" s="5">
        <f>IF(A41="","",COUNTIFS('MEMBER REGISTER'!$A$3:$A$102,A41,'MEMBER REGISTER'!$J$3:$J$102,"Active",'MEMBER REGISTER'!$D$3:$D$102,"Presiding Officer",'MEMBER REGISTER'!$E$3:$E$102,"Yes"))</f>
        <v/>
      </c>
      <c r="F41" s="5">
        <f>IF(A41="","",COUNTIFS('MEMBER REGISTER'!$A$3:$A$102,A41,'MEMBER REGISTER'!$J$3:$J$102,"Active",'MEMBER REGISTER'!$D$3:$D$102,"Employee Member"))</f>
        <v/>
      </c>
      <c r="G41" s="5">
        <f>IF(A41="","",COUNTIFS('MEMBER REGISTER'!$A$3:$A$102,A41,'MEMBER REGISTER'!$J$3:$J$102,"Active",'MEMBER REGISTER'!$D$3:$D$102,"External-category Member"))</f>
        <v/>
      </c>
      <c r="H41" s="5">
        <f>IF(A41="","Not assessed",IF(OR(J41="",K41&lt;&gt;"Yes",L41="",M41="",B41=0,COUNTIFS('MEMBER REGISTER'!$A$3:$A$102,A41,'MEMBER REGISTER'!$J$3:$J$102,"Active",'MEMBER REGISTER'!$B$3:$B$102,"")+COUNTIFS('MEMBER REGISTER'!$A$3:$A$102,A41,'MEMBER REGISTER'!$J$3:$J$102,"Active",'MEMBER REGISTER'!$C$3:$C$102,"")+COUNTIFS('MEMBER REGISTER'!$A$3:$A$102,A41,'MEMBER REGISTER'!$J$3:$J$102,"Active",'MEMBER REGISTER'!$D$3:$D$102,"")+COUNTIFS('MEMBER REGISTER'!$A$3:$A$102,A41,'MEMBER REGISTER'!$J$3:$J$102,"Active",'MEMBER REGISTER'!$E$3:$E$102,"")+COUNTIFS('MEMBER REGISTER'!$A$3:$A$102,A41,'MEMBER REGISTER'!$J$3:$J$102,"Active",'MEMBER REGISTER'!$H$3:$H$102,"")+COUNTIFS('MEMBER REGISTER'!$A$3:$A$102,A41,'MEMBER REGISTER'!$J$3:$J$102,"Active",'MEMBER REGISTER'!$I$3:$I$102,"")+COUNTIFS('MEMBER REGISTER'!$A$3:$A$102,A41,'MEMBER REGISTER'!$J$3:$J$102,"Active",'MEMBER REGISTER'!$K$3:$K$102,"")&gt;0),"Data incomplete","Review required"))</f>
        <v/>
      </c>
      <c r="I41" s="5">
        <f>IF(A41="","",IF(H41="Data incomplete","Complete context and active-member fields; verify the full roster.",IF(OR(B41&lt;4,C41&lt;D41,E41&lt;&gt;1,F41&lt;2,G41&lt;&gt;1),"Count flag: review categories and women representation; eligibility and dates need manual review.","Entered counts only; manually review eligibility, nomination, terms, unit coverage and evidence.")))</f>
        <v/>
      </c>
      <c r="J41" s="4" t="n"/>
      <c r="K41" s="3" t="n"/>
      <c r="L41" s="3" t="n"/>
      <c r="M41" s="3" t="n"/>
      <c r="N41" s="3" t="n"/>
    </row>
    <row r="42" ht="54" customHeight="1">
      <c r="A42" s="3" t="n"/>
      <c r="B42" s="5">
        <f>IF(A42="","",COUNTIFS('MEMBER REGISTER'!$A$3:$A$102,A42,'MEMBER REGISTER'!$J$3:$J$102,"Active"))</f>
        <v/>
      </c>
      <c r="C42" s="5">
        <f>IF(A42="","",COUNTIFS('MEMBER REGISTER'!$A$3:$A$102,A42,'MEMBER REGISTER'!$J$3:$J$102,"Active",'MEMBER REGISTER'!$E$3:$E$102,"Yes"))</f>
        <v/>
      </c>
      <c r="D42" s="5">
        <f>IF(A42="","",ROUNDUP(B42/2,0))</f>
        <v/>
      </c>
      <c r="E42" s="5">
        <f>IF(A42="","",COUNTIFS('MEMBER REGISTER'!$A$3:$A$102,A42,'MEMBER REGISTER'!$J$3:$J$102,"Active",'MEMBER REGISTER'!$D$3:$D$102,"Presiding Officer",'MEMBER REGISTER'!$E$3:$E$102,"Yes"))</f>
        <v/>
      </c>
      <c r="F42" s="5">
        <f>IF(A42="","",COUNTIFS('MEMBER REGISTER'!$A$3:$A$102,A42,'MEMBER REGISTER'!$J$3:$J$102,"Active",'MEMBER REGISTER'!$D$3:$D$102,"Employee Member"))</f>
        <v/>
      </c>
      <c r="G42" s="5">
        <f>IF(A42="","",COUNTIFS('MEMBER REGISTER'!$A$3:$A$102,A42,'MEMBER REGISTER'!$J$3:$J$102,"Active",'MEMBER REGISTER'!$D$3:$D$102,"External-category Member"))</f>
        <v/>
      </c>
      <c r="H42" s="5">
        <f>IF(A42="","Not assessed",IF(OR(J42="",K42&lt;&gt;"Yes",L42="",M42="",B42=0,COUNTIFS('MEMBER REGISTER'!$A$3:$A$102,A42,'MEMBER REGISTER'!$J$3:$J$102,"Active",'MEMBER REGISTER'!$B$3:$B$102,"")+COUNTIFS('MEMBER REGISTER'!$A$3:$A$102,A42,'MEMBER REGISTER'!$J$3:$J$102,"Active",'MEMBER REGISTER'!$C$3:$C$102,"")+COUNTIFS('MEMBER REGISTER'!$A$3:$A$102,A42,'MEMBER REGISTER'!$J$3:$J$102,"Active",'MEMBER REGISTER'!$D$3:$D$102,"")+COUNTIFS('MEMBER REGISTER'!$A$3:$A$102,A42,'MEMBER REGISTER'!$J$3:$J$102,"Active",'MEMBER REGISTER'!$E$3:$E$102,"")+COUNTIFS('MEMBER REGISTER'!$A$3:$A$102,A42,'MEMBER REGISTER'!$J$3:$J$102,"Active",'MEMBER REGISTER'!$H$3:$H$102,"")+COUNTIFS('MEMBER REGISTER'!$A$3:$A$102,A42,'MEMBER REGISTER'!$J$3:$J$102,"Active",'MEMBER REGISTER'!$I$3:$I$102,"")+COUNTIFS('MEMBER REGISTER'!$A$3:$A$102,A42,'MEMBER REGISTER'!$J$3:$J$102,"Active",'MEMBER REGISTER'!$K$3:$K$102,"")&gt;0),"Data incomplete","Review required"))</f>
        <v/>
      </c>
      <c r="I42" s="5">
        <f>IF(A42="","",IF(H42="Data incomplete","Complete context and active-member fields; verify the full roster.",IF(OR(B42&lt;4,C42&lt;D42,E42&lt;&gt;1,F42&lt;2,G42&lt;&gt;1),"Count flag: review categories and women representation; eligibility and dates need manual review.","Entered counts only; manually review eligibility, nomination, terms, unit coverage and evidence.")))</f>
        <v/>
      </c>
      <c r="J42" s="4" t="n"/>
      <c r="K42" s="3" t="n"/>
      <c r="L42" s="3" t="n"/>
      <c r="M42" s="3" t="n"/>
      <c r="N42" s="3" t="n"/>
    </row>
    <row r="43" ht="54" customHeight="1">
      <c r="A43" s="3" t="n"/>
      <c r="B43" s="5">
        <f>IF(A43="","",COUNTIFS('MEMBER REGISTER'!$A$3:$A$102,A43,'MEMBER REGISTER'!$J$3:$J$102,"Active"))</f>
        <v/>
      </c>
      <c r="C43" s="5">
        <f>IF(A43="","",COUNTIFS('MEMBER REGISTER'!$A$3:$A$102,A43,'MEMBER REGISTER'!$J$3:$J$102,"Active",'MEMBER REGISTER'!$E$3:$E$102,"Yes"))</f>
        <v/>
      </c>
      <c r="D43" s="5">
        <f>IF(A43="","",ROUNDUP(B43/2,0))</f>
        <v/>
      </c>
      <c r="E43" s="5">
        <f>IF(A43="","",COUNTIFS('MEMBER REGISTER'!$A$3:$A$102,A43,'MEMBER REGISTER'!$J$3:$J$102,"Active",'MEMBER REGISTER'!$D$3:$D$102,"Presiding Officer",'MEMBER REGISTER'!$E$3:$E$102,"Yes"))</f>
        <v/>
      </c>
      <c r="F43" s="5">
        <f>IF(A43="","",COUNTIFS('MEMBER REGISTER'!$A$3:$A$102,A43,'MEMBER REGISTER'!$J$3:$J$102,"Active",'MEMBER REGISTER'!$D$3:$D$102,"Employee Member"))</f>
        <v/>
      </c>
      <c r="G43" s="5">
        <f>IF(A43="","",COUNTIFS('MEMBER REGISTER'!$A$3:$A$102,A43,'MEMBER REGISTER'!$J$3:$J$102,"Active",'MEMBER REGISTER'!$D$3:$D$102,"External-category Member"))</f>
        <v/>
      </c>
      <c r="H43" s="5">
        <f>IF(A43="","Not assessed",IF(OR(J43="",K43&lt;&gt;"Yes",L43="",M43="",B43=0,COUNTIFS('MEMBER REGISTER'!$A$3:$A$102,A43,'MEMBER REGISTER'!$J$3:$J$102,"Active",'MEMBER REGISTER'!$B$3:$B$102,"")+COUNTIFS('MEMBER REGISTER'!$A$3:$A$102,A43,'MEMBER REGISTER'!$J$3:$J$102,"Active",'MEMBER REGISTER'!$C$3:$C$102,"")+COUNTIFS('MEMBER REGISTER'!$A$3:$A$102,A43,'MEMBER REGISTER'!$J$3:$J$102,"Active",'MEMBER REGISTER'!$D$3:$D$102,"")+COUNTIFS('MEMBER REGISTER'!$A$3:$A$102,A43,'MEMBER REGISTER'!$J$3:$J$102,"Active",'MEMBER REGISTER'!$E$3:$E$102,"")+COUNTIFS('MEMBER REGISTER'!$A$3:$A$102,A43,'MEMBER REGISTER'!$J$3:$J$102,"Active",'MEMBER REGISTER'!$H$3:$H$102,"")+COUNTIFS('MEMBER REGISTER'!$A$3:$A$102,A43,'MEMBER REGISTER'!$J$3:$J$102,"Active",'MEMBER REGISTER'!$I$3:$I$102,"")+COUNTIFS('MEMBER REGISTER'!$A$3:$A$102,A43,'MEMBER REGISTER'!$J$3:$J$102,"Active",'MEMBER REGISTER'!$K$3:$K$102,"")&gt;0),"Data incomplete","Review required"))</f>
        <v/>
      </c>
      <c r="I43" s="5">
        <f>IF(A43="","",IF(H43="Data incomplete","Complete context and active-member fields; verify the full roster.",IF(OR(B43&lt;4,C43&lt;D43,E43&lt;&gt;1,F43&lt;2,G43&lt;&gt;1),"Count flag: review categories and women representation; eligibility and dates need manual review.","Entered counts only; manually review eligibility, nomination, terms, unit coverage and evidence.")))</f>
        <v/>
      </c>
      <c r="J43" s="4" t="n"/>
      <c r="K43" s="3" t="n"/>
      <c r="L43" s="3" t="n"/>
      <c r="M43" s="3" t="n"/>
      <c r="N43" s="3" t="n"/>
    </row>
    <row r="44" ht="54" customHeight="1">
      <c r="A44" s="3" t="n"/>
      <c r="B44" s="5">
        <f>IF(A44="","",COUNTIFS('MEMBER REGISTER'!$A$3:$A$102,A44,'MEMBER REGISTER'!$J$3:$J$102,"Active"))</f>
        <v/>
      </c>
      <c r="C44" s="5">
        <f>IF(A44="","",COUNTIFS('MEMBER REGISTER'!$A$3:$A$102,A44,'MEMBER REGISTER'!$J$3:$J$102,"Active",'MEMBER REGISTER'!$E$3:$E$102,"Yes"))</f>
        <v/>
      </c>
      <c r="D44" s="5">
        <f>IF(A44="","",ROUNDUP(B44/2,0))</f>
        <v/>
      </c>
      <c r="E44" s="5">
        <f>IF(A44="","",COUNTIFS('MEMBER REGISTER'!$A$3:$A$102,A44,'MEMBER REGISTER'!$J$3:$J$102,"Active",'MEMBER REGISTER'!$D$3:$D$102,"Presiding Officer",'MEMBER REGISTER'!$E$3:$E$102,"Yes"))</f>
        <v/>
      </c>
      <c r="F44" s="5">
        <f>IF(A44="","",COUNTIFS('MEMBER REGISTER'!$A$3:$A$102,A44,'MEMBER REGISTER'!$J$3:$J$102,"Active",'MEMBER REGISTER'!$D$3:$D$102,"Employee Member"))</f>
        <v/>
      </c>
      <c r="G44" s="5">
        <f>IF(A44="","",COUNTIFS('MEMBER REGISTER'!$A$3:$A$102,A44,'MEMBER REGISTER'!$J$3:$J$102,"Active",'MEMBER REGISTER'!$D$3:$D$102,"External-category Member"))</f>
        <v/>
      </c>
      <c r="H44" s="5">
        <f>IF(A44="","Not assessed",IF(OR(J44="",K44&lt;&gt;"Yes",L44="",M44="",B44=0,COUNTIFS('MEMBER REGISTER'!$A$3:$A$102,A44,'MEMBER REGISTER'!$J$3:$J$102,"Active",'MEMBER REGISTER'!$B$3:$B$102,"")+COUNTIFS('MEMBER REGISTER'!$A$3:$A$102,A44,'MEMBER REGISTER'!$J$3:$J$102,"Active",'MEMBER REGISTER'!$C$3:$C$102,"")+COUNTIFS('MEMBER REGISTER'!$A$3:$A$102,A44,'MEMBER REGISTER'!$J$3:$J$102,"Active",'MEMBER REGISTER'!$D$3:$D$102,"")+COUNTIFS('MEMBER REGISTER'!$A$3:$A$102,A44,'MEMBER REGISTER'!$J$3:$J$102,"Active",'MEMBER REGISTER'!$E$3:$E$102,"")+COUNTIFS('MEMBER REGISTER'!$A$3:$A$102,A44,'MEMBER REGISTER'!$J$3:$J$102,"Active",'MEMBER REGISTER'!$H$3:$H$102,"")+COUNTIFS('MEMBER REGISTER'!$A$3:$A$102,A44,'MEMBER REGISTER'!$J$3:$J$102,"Active",'MEMBER REGISTER'!$I$3:$I$102,"")+COUNTIFS('MEMBER REGISTER'!$A$3:$A$102,A44,'MEMBER REGISTER'!$J$3:$J$102,"Active",'MEMBER REGISTER'!$K$3:$K$102,"")&gt;0),"Data incomplete","Review required"))</f>
        <v/>
      </c>
      <c r="I44" s="5">
        <f>IF(A44="","",IF(H44="Data incomplete","Complete context and active-member fields; verify the full roster.",IF(OR(B44&lt;4,C44&lt;D44,E44&lt;&gt;1,F44&lt;2,G44&lt;&gt;1),"Count flag: review categories and women representation; eligibility and dates need manual review.","Entered counts only; manually review eligibility, nomination, terms, unit coverage and evidence.")))</f>
        <v/>
      </c>
      <c r="J44" s="4" t="n"/>
      <c r="K44" s="3" t="n"/>
      <c r="L44" s="3" t="n"/>
      <c r="M44" s="3" t="n"/>
      <c r="N44" s="3" t="n"/>
    </row>
    <row r="45" ht="54" customHeight="1">
      <c r="A45" s="3" t="n"/>
      <c r="B45" s="5">
        <f>IF(A45="","",COUNTIFS('MEMBER REGISTER'!$A$3:$A$102,A45,'MEMBER REGISTER'!$J$3:$J$102,"Active"))</f>
        <v/>
      </c>
      <c r="C45" s="5">
        <f>IF(A45="","",COUNTIFS('MEMBER REGISTER'!$A$3:$A$102,A45,'MEMBER REGISTER'!$J$3:$J$102,"Active",'MEMBER REGISTER'!$E$3:$E$102,"Yes"))</f>
        <v/>
      </c>
      <c r="D45" s="5">
        <f>IF(A45="","",ROUNDUP(B45/2,0))</f>
        <v/>
      </c>
      <c r="E45" s="5">
        <f>IF(A45="","",COUNTIFS('MEMBER REGISTER'!$A$3:$A$102,A45,'MEMBER REGISTER'!$J$3:$J$102,"Active",'MEMBER REGISTER'!$D$3:$D$102,"Presiding Officer",'MEMBER REGISTER'!$E$3:$E$102,"Yes"))</f>
        <v/>
      </c>
      <c r="F45" s="5">
        <f>IF(A45="","",COUNTIFS('MEMBER REGISTER'!$A$3:$A$102,A45,'MEMBER REGISTER'!$J$3:$J$102,"Active",'MEMBER REGISTER'!$D$3:$D$102,"Employee Member"))</f>
        <v/>
      </c>
      <c r="G45" s="5">
        <f>IF(A45="","",COUNTIFS('MEMBER REGISTER'!$A$3:$A$102,A45,'MEMBER REGISTER'!$J$3:$J$102,"Active",'MEMBER REGISTER'!$D$3:$D$102,"External-category Member"))</f>
        <v/>
      </c>
      <c r="H45" s="5">
        <f>IF(A45="","Not assessed",IF(OR(J45="",K45&lt;&gt;"Yes",L45="",M45="",B45=0,COUNTIFS('MEMBER REGISTER'!$A$3:$A$102,A45,'MEMBER REGISTER'!$J$3:$J$102,"Active",'MEMBER REGISTER'!$B$3:$B$102,"")+COUNTIFS('MEMBER REGISTER'!$A$3:$A$102,A45,'MEMBER REGISTER'!$J$3:$J$102,"Active",'MEMBER REGISTER'!$C$3:$C$102,"")+COUNTIFS('MEMBER REGISTER'!$A$3:$A$102,A45,'MEMBER REGISTER'!$J$3:$J$102,"Active",'MEMBER REGISTER'!$D$3:$D$102,"")+COUNTIFS('MEMBER REGISTER'!$A$3:$A$102,A45,'MEMBER REGISTER'!$J$3:$J$102,"Active",'MEMBER REGISTER'!$E$3:$E$102,"")+COUNTIFS('MEMBER REGISTER'!$A$3:$A$102,A45,'MEMBER REGISTER'!$J$3:$J$102,"Active",'MEMBER REGISTER'!$H$3:$H$102,"")+COUNTIFS('MEMBER REGISTER'!$A$3:$A$102,A45,'MEMBER REGISTER'!$J$3:$J$102,"Active",'MEMBER REGISTER'!$I$3:$I$102,"")+COUNTIFS('MEMBER REGISTER'!$A$3:$A$102,A45,'MEMBER REGISTER'!$J$3:$J$102,"Active",'MEMBER REGISTER'!$K$3:$K$102,"")&gt;0),"Data incomplete","Review required"))</f>
        <v/>
      </c>
      <c r="I45" s="5">
        <f>IF(A45="","",IF(H45="Data incomplete","Complete context and active-member fields; verify the full roster.",IF(OR(B45&lt;4,C45&lt;D45,E45&lt;&gt;1,F45&lt;2,G45&lt;&gt;1),"Count flag: review categories and women representation; eligibility and dates need manual review.","Entered counts only; manually review eligibility, nomination, terms, unit coverage and evidence.")))</f>
        <v/>
      </c>
      <c r="J45" s="4" t="n"/>
      <c r="K45" s="3" t="n"/>
      <c r="L45" s="3" t="n"/>
      <c r="M45" s="3" t="n"/>
      <c r="N45" s="3" t="n"/>
    </row>
    <row r="46" ht="54" customHeight="1">
      <c r="A46" s="3" t="n"/>
      <c r="B46" s="5">
        <f>IF(A46="","",COUNTIFS('MEMBER REGISTER'!$A$3:$A$102,A46,'MEMBER REGISTER'!$J$3:$J$102,"Active"))</f>
        <v/>
      </c>
      <c r="C46" s="5">
        <f>IF(A46="","",COUNTIFS('MEMBER REGISTER'!$A$3:$A$102,A46,'MEMBER REGISTER'!$J$3:$J$102,"Active",'MEMBER REGISTER'!$E$3:$E$102,"Yes"))</f>
        <v/>
      </c>
      <c r="D46" s="5">
        <f>IF(A46="","",ROUNDUP(B46/2,0))</f>
        <v/>
      </c>
      <c r="E46" s="5">
        <f>IF(A46="","",COUNTIFS('MEMBER REGISTER'!$A$3:$A$102,A46,'MEMBER REGISTER'!$J$3:$J$102,"Active",'MEMBER REGISTER'!$D$3:$D$102,"Presiding Officer",'MEMBER REGISTER'!$E$3:$E$102,"Yes"))</f>
        <v/>
      </c>
      <c r="F46" s="5">
        <f>IF(A46="","",COUNTIFS('MEMBER REGISTER'!$A$3:$A$102,A46,'MEMBER REGISTER'!$J$3:$J$102,"Active",'MEMBER REGISTER'!$D$3:$D$102,"Employee Member"))</f>
        <v/>
      </c>
      <c r="G46" s="5">
        <f>IF(A46="","",COUNTIFS('MEMBER REGISTER'!$A$3:$A$102,A46,'MEMBER REGISTER'!$J$3:$J$102,"Active",'MEMBER REGISTER'!$D$3:$D$102,"External-category Member"))</f>
        <v/>
      </c>
      <c r="H46" s="5">
        <f>IF(A46="","Not assessed",IF(OR(J46="",K46&lt;&gt;"Yes",L46="",M46="",B46=0,COUNTIFS('MEMBER REGISTER'!$A$3:$A$102,A46,'MEMBER REGISTER'!$J$3:$J$102,"Active",'MEMBER REGISTER'!$B$3:$B$102,"")+COUNTIFS('MEMBER REGISTER'!$A$3:$A$102,A46,'MEMBER REGISTER'!$J$3:$J$102,"Active",'MEMBER REGISTER'!$C$3:$C$102,"")+COUNTIFS('MEMBER REGISTER'!$A$3:$A$102,A46,'MEMBER REGISTER'!$J$3:$J$102,"Active",'MEMBER REGISTER'!$D$3:$D$102,"")+COUNTIFS('MEMBER REGISTER'!$A$3:$A$102,A46,'MEMBER REGISTER'!$J$3:$J$102,"Active",'MEMBER REGISTER'!$E$3:$E$102,"")+COUNTIFS('MEMBER REGISTER'!$A$3:$A$102,A46,'MEMBER REGISTER'!$J$3:$J$102,"Active",'MEMBER REGISTER'!$H$3:$H$102,"")+COUNTIFS('MEMBER REGISTER'!$A$3:$A$102,A46,'MEMBER REGISTER'!$J$3:$J$102,"Active",'MEMBER REGISTER'!$I$3:$I$102,"")+COUNTIFS('MEMBER REGISTER'!$A$3:$A$102,A46,'MEMBER REGISTER'!$J$3:$J$102,"Active",'MEMBER REGISTER'!$K$3:$K$102,"")&gt;0),"Data incomplete","Review required"))</f>
        <v/>
      </c>
      <c r="I46" s="5">
        <f>IF(A46="","",IF(H46="Data incomplete","Complete context and active-member fields; verify the full roster.",IF(OR(B46&lt;4,C46&lt;D46,E46&lt;&gt;1,F46&lt;2,G46&lt;&gt;1),"Count flag: review categories and women representation; eligibility and dates need manual review.","Entered counts only; manually review eligibility, nomination, terms, unit coverage and evidence.")))</f>
        <v/>
      </c>
      <c r="J46" s="4" t="n"/>
      <c r="K46" s="3" t="n"/>
      <c r="L46" s="3" t="n"/>
      <c r="M46" s="3" t="n"/>
      <c r="N46" s="3" t="n"/>
    </row>
    <row r="47" ht="54" customHeight="1">
      <c r="A47" s="3" t="n"/>
      <c r="B47" s="5">
        <f>IF(A47="","",COUNTIFS('MEMBER REGISTER'!$A$3:$A$102,A47,'MEMBER REGISTER'!$J$3:$J$102,"Active"))</f>
        <v/>
      </c>
      <c r="C47" s="5">
        <f>IF(A47="","",COUNTIFS('MEMBER REGISTER'!$A$3:$A$102,A47,'MEMBER REGISTER'!$J$3:$J$102,"Active",'MEMBER REGISTER'!$E$3:$E$102,"Yes"))</f>
        <v/>
      </c>
      <c r="D47" s="5">
        <f>IF(A47="","",ROUNDUP(B47/2,0))</f>
        <v/>
      </c>
      <c r="E47" s="5">
        <f>IF(A47="","",COUNTIFS('MEMBER REGISTER'!$A$3:$A$102,A47,'MEMBER REGISTER'!$J$3:$J$102,"Active",'MEMBER REGISTER'!$D$3:$D$102,"Presiding Officer",'MEMBER REGISTER'!$E$3:$E$102,"Yes"))</f>
        <v/>
      </c>
      <c r="F47" s="5">
        <f>IF(A47="","",COUNTIFS('MEMBER REGISTER'!$A$3:$A$102,A47,'MEMBER REGISTER'!$J$3:$J$102,"Active",'MEMBER REGISTER'!$D$3:$D$102,"Employee Member"))</f>
        <v/>
      </c>
      <c r="G47" s="5">
        <f>IF(A47="","",COUNTIFS('MEMBER REGISTER'!$A$3:$A$102,A47,'MEMBER REGISTER'!$J$3:$J$102,"Active",'MEMBER REGISTER'!$D$3:$D$102,"External-category Member"))</f>
        <v/>
      </c>
      <c r="H47" s="5">
        <f>IF(A47="","Not assessed",IF(OR(J47="",K47&lt;&gt;"Yes",L47="",M47="",B47=0,COUNTIFS('MEMBER REGISTER'!$A$3:$A$102,A47,'MEMBER REGISTER'!$J$3:$J$102,"Active",'MEMBER REGISTER'!$B$3:$B$102,"")+COUNTIFS('MEMBER REGISTER'!$A$3:$A$102,A47,'MEMBER REGISTER'!$J$3:$J$102,"Active",'MEMBER REGISTER'!$C$3:$C$102,"")+COUNTIFS('MEMBER REGISTER'!$A$3:$A$102,A47,'MEMBER REGISTER'!$J$3:$J$102,"Active",'MEMBER REGISTER'!$D$3:$D$102,"")+COUNTIFS('MEMBER REGISTER'!$A$3:$A$102,A47,'MEMBER REGISTER'!$J$3:$J$102,"Active",'MEMBER REGISTER'!$E$3:$E$102,"")+COUNTIFS('MEMBER REGISTER'!$A$3:$A$102,A47,'MEMBER REGISTER'!$J$3:$J$102,"Active",'MEMBER REGISTER'!$H$3:$H$102,"")+COUNTIFS('MEMBER REGISTER'!$A$3:$A$102,A47,'MEMBER REGISTER'!$J$3:$J$102,"Active",'MEMBER REGISTER'!$I$3:$I$102,"")+COUNTIFS('MEMBER REGISTER'!$A$3:$A$102,A47,'MEMBER REGISTER'!$J$3:$J$102,"Active",'MEMBER REGISTER'!$K$3:$K$102,"")&gt;0),"Data incomplete","Review required"))</f>
        <v/>
      </c>
      <c r="I47" s="5">
        <f>IF(A47="","",IF(H47="Data incomplete","Complete context and active-member fields; verify the full roster.",IF(OR(B47&lt;4,C47&lt;D47,E47&lt;&gt;1,F47&lt;2,G47&lt;&gt;1),"Count flag: review categories and women representation; eligibility and dates need manual review.","Entered counts only; manually review eligibility, nomination, terms, unit coverage and evidence.")))</f>
        <v/>
      </c>
      <c r="J47" s="4" t="n"/>
      <c r="K47" s="3" t="n"/>
      <c r="L47" s="3" t="n"/>
      <c r="M47" s="3" t="n"/>
      <c r="N47" s="3" t="n"/>
    </row>
    <row r="48" ht="54" customHeight="1">
      <c r="A48" s="3" t="n"/>
      <c r="B48" s="5">
        <f>IF(A48="","",COUNTIFS('MEMBER REGISTER'!$A$3:$A$102,A48,'MEMBER REGISTER'!$J$3:$J$102,"Active"))</f>
        <v/>
      </c>
      <c r="C48" s="5">
        <f>IF(A48="","",COUNTIFS('MEMBER REGISTER'!$A$3:$A$102,A48,'MEMBER REGISTER'!$J$3:$J$102,"Active",'MEMBER REGISTER'!$E$3:$E$102,"Yes"))</f>
        <v/>
      </c>
      <c r="D48" s="5">
        <f>IF(A48="","",ROUNDUP(B48/2,0))</f>
        <v/>
      </c>
      <c r="E48" s="5">
        <f>IF(A48="","",COUNTIFS('MEMBER REGISTER'!$A$3:$A$102,A48,'MEMBER REGISTER'!$J$3:$J$102,"Active",'MEMBER REGISTER'!$D$3:$D$102,"Presiding Officer",'MEMBER REGISTER'!$E$3:$E$102,"Yes"))</f>
        <v/>
      </c>
      <c r="F48" s="5">
        <f>IF(A48="","",COUNTIFS('MEMBER REGISTER'!$A$3:$A$102,A48,'MEMBER REGISTER'!$J$3:$J$102,"Active",'MEMBER REGISTER'!$D$3:$D$102,"Employee Member"))</f>
        <v/>
      </c>
      <c r="G48" s="5">
        <f>IF(A48="","",COUNTIFS('MEMBER REGISTER'!$A$3:$A$102,A48,'MEMBER REGISTER'!$J$3:$J$102,"Active",'MEMBER REGISTER'!$D$3:$D$102,"External-category Member"))</f>
        <v/>
      </c>
      <c r="H48" s="5">
        <f>IF(A48="","Not assessed",IF(OR(J48="",K48&lt;&gt;"Yes",L48="",M48="",B48=0,COUNTIFS('MEMBER REGISTER'!$A$3:$A$102,A48,'MEMBER REGISTER'!$J$3:$J$102,"Active",'MEMBER REGISTER'!$B$3:$B$102,"")+COUNTIFS('MEMBER REGISTER'!$A$3:$A$102,A48,'MEMBER REGISTER'!$J$3:$J$102,"Active",'MEMBER REGISTER'!$C$3:$C$102,"")+COUNTIFS('MEMBER REGISTER'!$A$3:$A$102,A48,'MEMBER REGISTER'!$J$3:$J$102,"Active",'MEMBER REGISTER'!$D$3:$D$102,"")+COUNTIFS('MEMBER REGISTER'!$A$3:$A$102,A48,'MEMBER REGISTER'!$J$3:$J$102,"Active",'MEMBER REGISTER'!$E$3:$E$102,"")+COUNTIFS('MEMBER REGISTER'!$A$3:$A$102,A48,'MEMBER REGISTER'!$J$3:$J$102,"Active",'MEMBER REGISTER'!$H$3:$H$102,"")+COUNTIFS('MEMBER REGISTER'!$A$3:$A$102,A48,'MEMBER REGISTER'!$J$3:$J$102,"Active",'MEMBER REGISTER'!$I$3:$I$102,"")+COUNTIFS('MEMBER REGISTER'!$A$3:$A$102,A48,'MEMBER REGISTER'!$J$3:$J$102,"Active",'MEMBER REGISTER'!$K$3:$K$102,"")&gt;0),"Data incomplete","Review required"))</f>
        <v/>
      </c>
      <c r="I48" s="5">
        <f>IF(A48="","",IF(H48="Data incomplete","Complete context and active-member fields; verify the full roster.",IF(OR(B48&lt;4,C48&lt;D48,E48&lt;&gt;1,F48&lt;2,G48&lt;&gt;1),"Count flag: review categories and women representation; eligibility and dates need manual review.","Entered counts only; manually review eligibility, nomination, terms, unit coverage and evidence.")))</f>
        <v/>
      </c>
      <c r="J48" s="4" t="n"/>
      <c r="K48" s="3" t="n"/>
      <c r="L48" s="3" t="n"/>
      <c r="M48" s="3" t="n"/>
      <c r="N48" s="3" t="n"/>
    </row>
    <row r="49" ht="54" customHeight="1">
      <c r="A49" s="3" t="n"/>
      <c r="B49" s="5">
        <f>IF(A49="","",COUNTIFS('MEMBER REGISTER'!$A$3:$A$102,A49,'MEMBER REGISTER'!$J$3:$J$102,"Active"))</f>
        <v/>
      </c>
      <c r="C49" s="5">
        <f>IF(A49="","",COUNTIFS('MEMBER REGISTER'!$A$3:$A$102,A49,'MEMBER REGISTER'!$J$3:$J$102,"Active",'MEMBER REGISTER'!$E$3:$E$102,"Yes"))</f>
        <v/>
      </c>
      <c r="D49" s="5">
        <f>IF(A49="","",ROUNDUP(B49/2,0))</f>
        <v/>
      </c>
      <c r="E49" s="5">
        <f>IF(A49="","",COUNTIFS('MEMBER REGISTER'!$A$3:$A$102,A49,'MEMBER REGISTER'!$J$3:$J$102,"Active",'MEMBER REGISTER'!$D$3:$D$102,"Presiding Officer",'MEMBER REGISTER'!$E$3:$E$102,"Yes"))</f>
        <v/>
      </c>
      <c r="F49" s="5">
        <f>IF(A49="","",COUNTIFS('MEMBER REGISTER'!$A$3:$A$102,A49,'MEMBER REGISTER'!$J$3:$J$102,"Active",'MEMBER REGISTER'!$D$3:$D$102,"Employee Member"))</f>
        <v/>
      </c>
      <c r="G49" s="5">
        <f>IF(A49="","",COUNTIFS('MEMBER REGISTER'!$A$3:$A$102,A49,'MEMBER REGISTER'!$J$3:$J$102,"Active",'MEMBER REGISTER'!$D$3:$D$102,"External-category Member"))</f>
        <v/>
      </c>
      <c r="H49" s="5">
        <f>IF(A49="","Not assessed",IF(OR(J49="",K49&lt;&gt;"Yes",L49="",M49="",B49=0,COUNTIFS('MEMBER REGISTER'!$A$3:$A$102,A49,'MEMBER REGISTER'!$J$3:$J$102,"Active",'MEMBER REGISTER'!$B$3:$B$102,"")+COUNTIFS('MEMBER REGISTER'!$A$3:$A$102,A49,'MEMBER REGISTER'!$J$3:$J$102,"Active",'MEMBER REGISTER'!$C$3:$C$102,"")+COUNTIFS('MEMBER REGISTER'!$A$3:$A$102,A49,'MEMBER REGISTER'!$J$3:$J$102,"Active",'MEMBER REGISTER'!$D$3:$D$102,"")+COUNTIFS('MEMBER REGISTER'!$A$3:$A$102,A49,'MEMBER REGISTER'!$J$3:$J$102,"Active",'MEMBER REGISTER'!$E$3:$E$102,"")+COUNTIFS('MEMBER REGISTER'!$A$3:$A$102,A49,'MEMBER REGISTER'!$J$3:$J$102,"Active",'MEMBER REGISTER'!$H$3:$H$102,"")+COUNTIFS('MEMBER REGISTER'!$A$3:$A$102,A49,'MEMBER REGISTER'!$J$3:$J$102,"Active",'MEMBER REGISTER'!$I$3:$I$102,"")+COUNTIFS('MEMBER REGISTER'!$A$3:$A$102,A49,'MEMBER REGISTER'!$J$3:$J$102,"Active",'MEMBER REGISTER'!$K$3:$K$102,"")&gt;0),"Data incomplete","Review required"))</f>
        <v/>
      </c>
      <c r="I49" s="5">
        <f>IF(A49="","",IF(H49="Data incomplete","Complete context and active-member fields; verify the full roster.",IF(OR(B49&lt;4,C49&lt;D49,E49&lt;&gt;1,F49&lt;2,G49&lt;&gt;1),"Count flag: review categories and women representation; eligibility and dates need manual review.","Entered counts only; manually review eligibility, nomination, terms, unit coverage and evidence.")))</f>
        <v/>
      </c>
      <c r="J49" s="4" t="n"/>
      <c r="K49" s="3" t="n"/>
      <c r="L49" s="3" t="n"/>
      <c r="M49" s="3" t="n"/>
      <c r="N49" s="3" t="n"/>
    </row>
    <row r="50" ht="54" customHeight="1">
      <c r="A50" s="3" t="n"/>
      <c r="B50" s="5">
        <f>IF(A50="","",COUNTIFS('MEMBER REGISTER'!$A$3:$A$102,A50,'MEMBER REGISTER'!$J$3:$J$102,"Active"))</f>
        <v/>
      </c>
      <c r="C50" s="5">
        <f>IF(A50="","",COUNTIFS('MEMBER REGISTER'!$A$3:$A$102,A50,'MEMBER REGISTER'!$J$3:$J$102,"Active",'MEMBER REGISTER'!$E$3:$E$102,"Yes"))</f>
        <v/>
      </c>
      <c r="D50" s="5">
        <f>IF(A50="","",ROUNDUP(B50/2,0))</f>
        <v/>
      </c>
      <c r="E50" s="5">
        <f>IF(A50="","",COUNTIFS('MEMBER REGISTER'!$A$3:$A$102,A50,'MEMBER REGISTER'!$J$3:$J$102,"Active",'MEMBER REGISTER'!$D$3:$D$102,"Presiding Officer",'MEMBER REGISTER'!$E$3:$E$102,"Yes"))</f>
        <v/>
      </c>
      <c r="F50" s="5">
        <f>IF(A50="","",COUNTIFS('MEMBER REGISTER'!$A$3:$A$102,A50,'MEMBER REGISTER'!$J$3:$J$102,"Active",'MEMBER REGISTER'!$D$3:$D$102,"Employee Member"))</f>
        <v/>
      </c>
      <c r="G50" s="5">
        <f>IF(A50="","",COUNTIFS('MEMBER REGISTER'!$A$3:$A$102,A50,'MEMBER REGISTER'!$J$3:$J$102,"Active",'MEMBER REGISTER'!$D$3:$D$102,"External-category Member"))</f>
        <v/>
      </c>
      <c r="H50" s="5">
        <f>IF(A50="","Not assessed",IF(OR(J50="",K50&lt;&gt;"Yes",L50="",M50="",B50=0,COUNTIFS('MEMBER REGISTER'!$A$3:$A$102,A50,'MEMBER REGISTER'!$J$3:$J$102,"Active",'MEMBER REGISTER'!$B$3:$B$102,"")+COUNTIFS('MEMBER REGISTER'!$A$3:$A$102,A50,'MEMBER REGISTER'!$J$3:$J$102,"Active",'MEMBER REGISTER'!$C$3:$C$102,"")+COUNTIFS('MEMBER REGISTER'!$A$3:$A$102,A50,'MEMBER REGISTER'!$J$3:$J$102,"Active",'MEMBER REGISTER'!$D$3:$D$102,"")+COUNTIFS('MEMBER REGISTER'!$A$3:$A$102,A50,'MEMBER REGISTER'!$J$3:$J$102,"Active",'MEMBER REGISTER'!$E$3:$E$102,"")+COUNTIFS('MEMBER REGISTER'!$A$3:$A$102,A50,'MEMBER REGISTER'!$J$3:$J$102,"Active",'MEMBER REGISTER'!$H$3:$H$102,"")+COUNTIFS('MEMBER REGISTER'!$A$3:$A$102,A50,'MEMBER REGISTER'!$J$3:$J$102,"Active",'MEMBER REGISTER'!$I$3:$I$102,"")+COUNTIFS('MEMBER REGISTER'!$A$3:$A$102,A50,'MEMBER REGISTER'!$J$3:$J$102,"Active",'MEMBER REGISTER'!$K$3:$K$102,"")&gt;0),"Data incomplete","Review required"))</f>
        <v/>
      </c>
      <c r="I50" s="5">
        <f>IF(A50="","",IF(H50="Data incomplete","Complete context and active-member fields; verify the full roster.",IF(OR(B50&lt;4,C50&lt;D50,E50&lt;&gt;1,F50&lt;2,G50&lt;&gt;1),"Count flag: review categories and women representation; eligibility and dates need manual review.","Entered counts only; manually review eligibility, nomination, terms, unit coverage and evidence.")))</f>
        <v/>
      </c>
      <c r="J50" s="4" t="n"/>
      <c r="K50" s="3" t="n"/>
      <c r="L50" s="3" t="n"/>
      <c r="M50" s="3" t="n"/>
      <c r="N50" s="3" t="n"/>
    </row>
    <row r="51" ht="54" customHeight="1">
      <c r="A51" s="3" t="n"/>
      <c r="B51" s="5">
        <f>IF(A51="","",COUNTIFS('MEMBER REGISTER'!$A$3:$A$102,A51,'MEMBER REGISTER'!$J$3:$J$102,"Active"))</f>
        <v/>
      </c>
      <c r="C51" s="5">
        <f>IF(A51="","",COUNTIFS('MEMBER REGISTER'!$A$3:$A$102,A51,'MEMBER REGISTER'!$J$3:$J$102,"Active",'MEMBER REGISTER'!$E$3:$E$102,"Yes"))</f>
        <v/>
      </c>
      <c r="D51" s="5">
        <f>IF(A51="","",ROUNDUP(B51/2,0))</f>
        <v/>
      </c>
      <c r="E51" s="5">
        <f>IF(A51="","",COUNTIFS('MEMBER REGISTER'!$A$3:$A$102,A51,'MEMBER REGISTER'!$J$3:$J$102,"Active",'MEMBER REGISTER'!$D$3:$D$102,"Presiding Officer",'MEMBER REGISTER'!$E$3:$E$102,"Yes"))</f>
        <v/>
      </c>
      <c r="F51" s="5">
        <f>IF(A51="","",COUNTIFS('MEMBER REGISTER'!$A$3:$A$102,A51,'MEMBER REGISTER'!$J$3:$J$102,"Active",'MEMBER REGISTER'!$D$3:$D$102,"Employee Member"))</f>
        <v/>
      </c>
      <c r="G51" s="5">
        <f>IF(A51="","",COUNTIFS('MEMBER REGISTER'!$A$3:$A$102,A51,'MEMBER REGISTER'!$J$3:$J$102,"Active",'MEMBER REGISTER'!$D$3:$D$102,"External-category Member"))</f>
        <v/>
      </c>
      <c r="H51" s="5">
        <f>IF(A51="","Not assessed",IF(OR(J51="",K51&lt;&gt;"Yes",L51="",M51="",B51=0,COUNTIFS('MEMBER REGISTER'!$A$3:$A$102,A51,'MEMBER REGISTER'!$J$3:$J$102,"Active",'MEMBER REGISTER'!$B$3:$B$102,"")+COUNTIFS('MEMBER REGISTER'!$A$3:$A$102,A51,'MEMBER REGISTER'!$J$3:$J$102,"Active",'MEMBER REGISTER'!$C$3:$C$102,"")+COUNTIFS('MEMBER REGISTER'!$A$3:$A$102,A51,'MEMBER REGISTER'!$J$3:$J$102,"Active",'MEMBER REGISTER'!$D$3:$D$102,"")+COUNTIFS('MEMBER REGISTER'!$A$3:$A$102,A51,'MEMBER REGISTER'!$J$3:$J$102,"Active",'MEMBER REGISTER'!$E$3:$E$102,"")+COUNTIFS('MEMBER REGISTER'!$A$3:$A$102,A51,'MEMBER REGISTER'!$J$3:$J$102,"Active",'MEMBER REGISTER'!$H$3:$H$102,"")+COUNTIFS('MEMBER REGISTER'!$A$3:$A$102,A51,'MEMBER REGISTER'!$J$3:$J$102,"Active",'MEMBER REGISTER'!$I$3:$I$102,"")+COUNTIFS('MEMBER REGISTER'!$A$3:$A$102,A51,'MEMBER REGISTER'!$J$3:$J$102,"Active",'MEMBER REGISTER'!$K$3:$K$102,"")&gt;0),"Data incomplete","Review required"))</f>
        <v/>
      </c>
      <c r="I51" s="5">
        <f>IF(A51="","",IF(H51="Data incomplete","Complete context and active-member fields; verify the full roster.",IF(OR(B51&lt;4,C51&lt;D51,E51&lt;&gt;1,F51&lt;2,G51&lt;&gt;1),"Count flag: review categories and women representation; eligibility and dates need manual review.","Entered counts only; manually review eligibility, nomination, terms, unit coverage and evidence.")))</f>
        <v/>
      </c>
      <c r="J51" s="4" t="n"/>
      <c r="K51" s="3" t="n"/>
      <c r="L51" s="3" t="n"/>
      <c r="M51" s="3" t="n"/>
      <c r="N51" s="3" t="n"/>
    </row>
    <row r="52" ht="54" customHeight="1">
      <c r="A52" s="3" t="n"/>
      <c r="B52" s="5">
        <f>IF(A52="","",COUNTIFS('MEMBER REGISTER'!$A$3:$A$102,A52,'MEMBER REGISTER'!$J$3:$J$102,"Active"))</f>
        <v/>
      </c>
      <c r="C52" s="5">
        <f>IF(A52="","",COUNTIFS('MEMBER REGISTER'!$A$3:$A$102,A52,'MEMBER REGISTER'!$J$3:$J$102,"Active",'MEMBER REGISTER'!$E$3:$E$102,"Yes"))</f>
        <v/>
      </c>
      <c r="D52" s="5">
        <f>IF(A52="","",ROUNDUP(B52/2,0))</f>
        <v/>
      </c>
      <c r="E52" s="5">
        <f>IF(A52="","",COUNTIFS('MEMBER REGISTER'!$A$3:$A$102,A52,'MEMBER REGISTER'!$J$3:$J$102,"Active",'MEMBER REGISTER'!$D$3:$D$102,"Presiding Officer",'MEMBER REGISTER'!$E$3:$E$102,"Yes"))</f>
        <v/>
      </c>
      <c r="F52" s="5">
        <f>IF(A52="","",COUNTIFS('MEMBER REGISTER'!$A$3:$A$102,A52,'MEMBER REGISTER'!$J$3:$J$102,"Active",'MEMBER REGISTER'!$D$3:$D$102,"Employee Member"))</f>
        <v/>
      </c>
      <c r="G52" s="5">
        <f>IF(A52="","",COUNTIFS('MEMBER REGISTER'!$A$3:$A$102,A52,'MEMBER REGISTER'!$J$3:$J$102,"Active",'MEMBER REGISTER'!$D$3:$D$102,"External-category Member"))</f>
        <v/>
      </c>
      <c r="H52" s="5">
        <f>IF(A52="","Not assessed",IF(OR(J52="",K52&lt;&gt;"Yes",L52="",M52="",B52=0,COUNTIFS('MEMBER REGISTER'!$A$3:$A$102,A52,'MEMBER REGISTER'!$J$3:$J$102,"Active",'MEMBER REGISTER'!$B$3:$B$102,"")+COUNTIFS('MEMBER REGISTER'!$A$3:$A$102,A52,'MEMBER REGISTER'!$J$3:$J$102,"Active",'MEMBER REGISTER'!$C$3:$C$102,"")+COUNTIFS('MEMBER REGISTER'!$A$3:$A$102,A52,'MEMBER REGISTER'!$J$3:$J$102,"Active",'MEMBER REGISTER'!$D$3:$D$102,"")+COUNTIFS('MEMBER REGISTER'!$A$3:$A$102,A52,'MEMBER REGISTER'!$J$3:$J$102,"Active",'MEMBER REGISTER'!$E$3:$E$102,"")+COUNTIFS('MEMBER REGISTER'!$A$3:$A$102,A52,'MEMBER REGISTER'!$J$3:$J$102,"Active",'MEMBER REGISTER'!$H$3:$H$102,"")+COUNTIFS('MEMBER REGISTER'!$A$3:$A$102,A52,'MEMBER REGISTER'!$J$3:$J$102,"Active",'MEMBER REGISTER'!$I$3:$I$102,"")+COUNTIFS('MEMBER REGISTER'!$A$3:$A$102,A52,'MEMBER REGISTER'!$J$3:$J$102,"Active",'MEMBER REGISTER'!$K$3:$K$102,"")&gt;0),"Data incomplete","Review required"))</f>
        <v/>
      </c>
      <c r="I52" s="5">
        <f>IF(A52="","",IF(H52="Data incomplete","Complete context and active-member fields; verify the full roster.",IF(OR(B52&lt;4,C52&lt;D52,E52&lt;&gt;1,F52&lt;2,G52&lt;&gt;1),"Count flag: review categories and women representation; eligibility and dates need manual review.","Entered counts only; manually review eligibility, nomination, terms, unit coverage and evidence.")))</f>
        <v/>
      </c>
      <c r="J52" s="4" t="n"/>
      <c r="K52" s="3" t="n"/>
      <c r="L52" s="3" t="n"/>
      <c r="M52" s="3" t="n"/>
      <c r="N52" s="3" t="n"/>
    </row>
    <row r="53" ht="54" customHeight="1">
      <c r="A53" s="3" t="n"/>
      <c r="B53" s="5">
        <f>IF(A53="","",COUNTIFS('MEMBER REGISTER'!$A$3:$A$102,A53,'MEMBER REGISTER'!$J$3:$J$102,"Active"))</f>
        <v/>
      </c>
      <c r="C53" s="5">
        <f>IF(A53="","",COUNTIFS('MEMBER REGISTER'!$A$3:$A$102,A53,'MEMBER REGISTER'!$J$3:$J$102,"Active",'MEMBER REGISTER'!$E$3:$E$102,"Yes"))</f>
        <v/>
      </c>
      <c r="D53" s="5">
        <f>IF(A53="","",ROUNDUP(B53/2,0))</f>
        <v/>
      </c>
      <c r="E53" s="5">
        <f>IF(A53="","",COUNTIFS('MEMBER REGISTER'!$A$3:$A$102,A53,'MEMBER REGISTER'!$J$3:$J$102,"Active",'MEMBER REGISTER'!$D$3:$D$102,"Presiding Officer",'MEMBER REGISTER'!$E$3:$E$102,"Yes"))</f>
        <v/>
      </c>
      <c r="F53" s="5">
        <f>IF(A53="","",COUNTIFS('MEMBER REGISTER'!$A$3:$A$102,A53,'MEMBER REGISTER'!$J$3:$J$102,"Active",'MEMBER REGISTER'!$D$3:$D$102,"Employee Member"))</f>
        <v/>
      </c>
      <c r="G53" s="5">
        <f>IF(A53="","",COUNTIFS('MEMBER REGISTER'!$A$3:$A$102,A53,'MEMBER REGISTER'!$J$3:$J$102,"Active",'MEMBER REGISTER'!$D$3:$D$102,"External-category Member"))</f>
        <v/>
      </c>
      <c r="H53" s="5">
        <f>IF(A53="","Not assessed",IF(OR(J53="",K53&lt;&gt;"Yes",L53="",M53="",B53=0,COUNTIFS('MEMBER REGISTER'!$A$3:$A$102,A53,'MEMBER REGISTER'!$J$3:$J$102,"Active",'MEMBER REGISTER'!$B$3:$B$102,"")+COUNTIFS('MEMBER REGISTER'!$A$3:$A$102,A53,'MEMBER REGISTER'!$J$3:$J$102,"Active",'MEMBER REGISTER'!$C$3:$C$102,"")+COUNTIFS('MEMBER REGISTER'!$A$3:$A$102,A53,'MEMBER REGISTER'!$J$3:$J$102,"Active",'MEMBER REGISTER'!$D$3:$D$102,"")+COUNTIFS('MEMBER REGISTER'!$A$3:$A$102,A53,'MEMBER REGISTER'!$J$3:$J$102,"Active",'MEMBER REGISTER'!$E$3:$E$102,"")+COUNTIFS('MEMBER REGISTER'!$A$3:$A$102,A53,'MEMBER REGISTER'!$J$3:$J$102,"Active",'MEMBER REGISTER'!$H$3:$H$102,"")+COUNTIFS('MEMBER REGISTER'!$A$3:$A$102,A53,'MEMBER REGISTER'!$J$3:$J$102,"Active",'MEMBER REGISTER'!$I$3:$I$102,"")+COUNTIFS('MEMBER REGISTER'!$A$3:$A$102,A53,'MEMBER REGISTER'!$J$3:$J$102,"Active",'MEMBER REGISTER'!$K$3:$K$102,"")&gt;0),"Data incomplete","Review required"))</f>
        <v/>
      </c>
      <c r="I53" s="5">
        <f>IF(A53="","",IF(H53="Data incomplete","Complete context and active-member fields; verify the full roster.",IF(OR(B53&lt;4,C53&lt;D53,E53&lt;&gt;1,F53&lt;2,G53&lt;&gt;1),"Count flag: review categories and women representation; eligibility and dates need manual review.","Entered counts only; manually review eligibility, nomination, terms, unit coverage and evidence.")))</f>
        <v/>
      </c>
      <c r="J53" s="4" t="n"/>
      <c r="K53" s="3" t="n"/>
      <c r="L53" s="3" t="n"/>
      <c r="M53" s="3" t="n"/>
      <c r="N53" s="3" t="n"/>
    </row>
    <row r="54" ht="54" customHeight="1">
      <c r="A54" s="3" t="n"/>
      <c r="B54" s="5">
        <f>IF(A54="","",COUNTIFS('MEMBER REGISTER'!$A$3:$A$102,A54,'MEMBER REGISTER'!$J$3:$J$102,"Active"))</f>
        <v/>
      </c>
      <c r="C54" s="5">
        <f>IF(A54="","",COUNTIFS('MEMBER REGISTER'!$A$3:$A$102,A54,'MEMBER REGISTER'!$J$3:$J$102,"Active",'MEMBER REGISTER'!$E$3:$E$102,"Yes"))</f>
        <v/>
      </c>
      <c r="D54" s="5">
        <f>IF(A54="","",ROUNDUP(B54/2,0))</f>
        <v/>
      </c>
      <c r="E54" s="5">
        <f>IF(A54="","",COUNTIFS('MEMBER REGISTER'!$A$3:$A$102,A54,'MEMBER REGISTER'!$J$3:$J$102,"Active",'MEMBER REGISTER'!$D$3:$D$102,"Presiding Officer",'MEMBER REGISTER'!$E$3:$E$102,"Yes"))</f>
        <v/>
      </c>
      <c r="F54" s="5">
        <f>IF(A54="","",COUNTIFS('MEMBER REGISTER'!$A$3:$A$102,A54,'MEMBER REGISTER'!$J$3:$J$102,"Active",'MEMBER REGISTER'!$D$3:$D$102,"Employee Member"))</f>
        <v/>
      </c>
      <c r="G54" s="5">
        <f>IF(A54="","",COUNTIFS('MEMBER REGISTER'!$A$3:$A$102,A54,'MEMBER REGISTER'!$J$3:$J$102,"Active",'MEMBER REGISTER'!$D$3:$D$102,"External-category Member"))</f>
        <v/>
      </c>
      <c r="H54" s="5">
        <f>IF(A54="","Not assessed",IF(OR(J54="",K54&lt;&gt;"Yes",L54="",M54="",B54=0,COUNTIFS('MEMBER REGISTER'!$A$3:$A$102,A54,'MEMBER REGISTER'!$J$3:$J$102,"Active",'MEMBER REGISTER'!$B$3:$B$102,"")+COUNTIFS('MEMBER REGISTER'!$A$3:$A$102,A54,'MEMBER REGISTER'!$J$3:$J$102,"Active",'MEMBER REGISTER'!$C$3:$C$102,"")+COUNTIFS('MEMBER REGISTER'!$A$3:$A$102,A54,'MEMBER REGISTER'!$J$3:$J$102,"Active",'MEMBER REGISTER'!$D$3:$D$102,"")+COUNTIFS('MEMBER REGISTER'!$A$3:$A$102,A54,'MEMBER REGISTER'!$J$3:$J$102,"Active",'MEMBER REGISTER'!$E$3:$E$102,"")+COUNTIFS('MEMBER REGISTER'!$A$3:$A$102,A54,'MEMBER REGISTER'!$J$3:$J$102,"Active",'MEMBER REGISTER'!$H$3:$H$102,"")+COUNTIFS('MEMBER REGISTER'!$A$3:$A$102,A54,'MEMBER REGISTER'!$J$3:$J$102,"Active",'MEMBER REGISTER'!$I$3:$I$102,"")+COUNTIFS('MEMBER REGISTER'!$A$3:$A$102,A54,'MEMBER REGISTER'!$J$3:$J$102,"Active",'MEMBER REGISTER'!$K$3:$K$102,"")&gt;0),"Data incomplete","Review required"))</f>
        <v/>
      </c>
      <c r="I54" s="5">
        <f>IF(A54="","",IF(H54="Data incomplete","Complete context and active-member fields; verify the full roster.",IF(OR(B54&lt;4,C54&lt;D54,E54&lt;&gt;1,F54&lt;2,G54&lt;&gt;1),"Count flag: review categories and women representation; eligibility and dates need manual review.","Entered counts only; manually review eligibility, nomination, terms, unit coverage and evidence.")))</f>
        <v/>
      </c>
      <c r="J54" s="4" t="n"/>
      <c r="K54" s="3" t="n"/>
      <c r="L54" s="3" t="n"/>
      <c r="M54" s="3" t="n"/>
      <c r="N54" s="3" t="n"/>
    </row>
    <row r="55" ht="54" customHeight="1">
      <c r="A55" s="3" t="n"/>
      <c r="B55" s="5">
        <f>IF(A55="","",COUNTIFS('MEMBER REGISTER'!$A$3:$A$102,A55,'MEMBER REGISTER'!$J$3:$J$102,"Active"))</f>
        <v/>
      </c>
      <c r="C55" s="5">
        <f>IF(A55="","",COUNTIFS('MEMBER REGISTER'!$A$3:$A$102,A55,'MEMBER REGISTER'!$J$3:$J$102,"Active",'MEMBER REGISTER'!$E$3:$E$102,"Yes"))</f>
        <v/>
      </c>
      <c r="D55" s="5">
        <f>IF(A55="","",ROUNDUP(B55/2,0))</f>
        <v/>
      </c>
      <c r="E55" s="5">
        <f>IF(A55="","",COUNTIFS('MEMBER REGISTER'!$A$3:$A$102,A55,'MEMBER REGISTER'!$J$3:$J$102,"Active",'MEMBER REGISTER'!$D$3:$D$102,"Presiding Officer",'MEMBER REGISTER'!$E$3:$E$102,"Yes"))</f>
        <v/>
      </c>
      <c r="F55" s="5">
        <f>IF(A55="","",COUNTIFS('MEMBER REGISTER'!$A$3:$A$102,A55,'MEMBER REGISTER'!$J$3:$J$102,"Active",'MEMBER REGISTER'!$D$3:$D$102,"Employee Member"))</f>
        <v/>
      </c>
      <c r="G55" s="5">
        <f>IF(A55="","",COUNTIFS('MEMBER REGISTER'!$A$3:$A$102,A55,'MEMBER REGISTER'!$J$3:$J$102,"Active",'MEMBER REGISTER'!$D$3:$D$102,"External-category Member"))</f>
        <v/>
      </c>
      <c r="H55" s="5">
        <f>IF(A55="","Not assessed",IF(OR(J55="",K55&lt;&gt;"Yes",L55="",M55="",B55=0,COUNTIFS('MEMBER REGISTER'!$A$3:$A$102,A55,'MEMBER REGISTER'!$J$3:$J$102,"Active",'MEMBER REGISTER'!$B$3:$B$102,"")+COUNTIFS('MEMBER REGISTER'!$A$3:$A$102,A55,'MEMBER REGISTER'!$J$3:$J$102,"Active",'MEMBER REGISTER'!$C$3:$C$102,"")+COUNTIFS('MEMBER REGISTER'!$A$3:$A$102,A55,'MEMBER REGISTER'!$J$3:$J$102,"Active",'MEMBER REGISTER'!$D$3:$D$102,"")+COUNTIFS('MEMBER REGISTER'!$A$3:$A$102,A55,'MEMBER REGISTER'!$J$3:$J$102,"Active",'MEMBER REGISTER'!$E$3:$E$102,"")+COUNTIFS('MEMBER REGISTER'!$A$3:$A$102,A55,'MEMBER REGISTER'!$J$3:$J$102,"Active",'MEMBER REGISTER'!$H$3:$H$102,"")+COUNTIFS('MEMBER REGISTER'!$A$3:$A$102,A55,'MEMBER REGISTER'!$J$3:$J$102,"Active",'MEMBER REGISTER'!$I$3:$I$102,"")+COUNTIFS('MEMBER REGISTER'!$A$3:$A$102,A55,'MEMBER REGISTER'!$J$3:$J$102,"Active",'MEMBER REGISTER'!$K$3:$K$102,"")&gt;0),"Data incomplete","Review required"))</f>
        <v/>
      </c>
      <c r="I55" s="5">
        <f>IF(A55="","",IF(H55="Data incomplete","Complete context and active-member fields; verify the full roster.",IF(OR(B55&lt;4,C55&lt;D55,E55&lt;&gt;1,F55&lt;2,G55&lt;&gt;1),"Count flag: review categories and women representation; eligibility and dates need manual review.","Entered counts only; manually review eligibility, nomination, terms, unit coverage and evidence.")))</f>
        <v/>
      </c>
      <c r="J55" s="4" t="n"/>
      <c r="K55" s="3" t="n"/>
      <c r="L55" s="3" t="n"/>
      <c r="M55" s="3" t="n"/>
      <c r="N55" s="3" t="n"/>
    </row>
    <row r="56" ht="54" customHeight="1">
      <c r="A56" s="3" t="n"/>
      <c r="B56" s="5">
        <f>IF(A56="","",COUNTIFS('MEMBER REGISTER'!$A$3:$A$102,A56,'MEMBER REGISTER'!$J$3:$J$102,"Active"))</f>
        <v/>
      </c>
      <c r="C56" s="5">
        <f>IF(A56="","",COUNTIFS('MEMBER REGISTER'!$A$3:$A$102,A56,'MEMBER REGISTER'!$J$3:$J$102,"Active",'MEMBER REGISTER'!$E$3:$E$102,"Yes"))</f>
        <v/>
      </c>
      <c r="D56" s="5">
        <f>IF(A56="","",ROUNDUP(B56/2,0))</f>
        <v/>
      </c>
      <c r="E56" s="5">
        <f>IF(A56="","",COUNTIFS('MEMBER REGISTER'!$A$3:$A$102,A56,'MEMBER REGISTER'!$J$3:$J$102,"Active",'MEMBER REGISTER'!$D$3:$D$102,"Presiding Officer",'MEMBER REGISTER'!$E$3:$E$102,"Yes"))</f>
        <v/>
      </c>
      <c r="F56" s="5">
        <f>IF(A56="","",COUNTIFS('MEMBER REGISTER'!$A$3:$A$102,A56,'MEMBER REGISTER'!$J$3:$J$102,"Active",'MEMBER REGISTER'!$D$3:$D$102,"Employee Member"))</f>
        <v/>
      </c>
      <c r="G56" s="5">
        <f>IF(A56="","",COUNTIFS('MEMBER REGISTER'!$A$3:$A$102,A56,'MEMBER REGISTER'!$J$3:$J$102,"Active",'MEMBER REGISTER'!$D$3:$D$102,"External-category Member"))</f>
        <v/>
      </c>
      <c r="H56" s="5">
        <f>IF(A56="","Not assessed",IF(OR(J56="",K56&lt;&gt;"Yes",L56="",M56="",B56=0,COUNTIFS('MEMBER REGISTER'!$A$3:$A$102,A56,'MEMBER REGISTER'!$J$3:$J$102,"Active",'MEMBER REGISTER'!$B$3:$B$102,"")+COUNTIFS('MEMBER REGISTER'!$A$3:$A$102,A56,'MEMBER REGISTER'!$J$3:$J$102,"Active",'MEMBER REGISTER'!$C$3:$C$102,"")+COUNTIFS('MEMBER REGISTER'!$A$3:$A$102,A56,'MEMBER REGISTER'!$J$3:$J$102,"Active",'MEMBER REGISTER'!$D$3:$D$102,"")+COUNTIFS('MEMBER REGISTER'!$A$3:$A$102,A56,'MEMBER REGISTER'!$J$3:$J$102,"Active",'MEMBER REGISTER'!$E$3:$E$102,"")+COUNTIFS('MEMBER REGISTER'!$A$3:$A$102,A56,'MEMBER REGISTER'!$J$3:$J$102,"Active",'MEMBER REGISTER'!$H$3:$H$102,"")+COUNTIFS('MEMBER REGISTER'!$A$3:$A$102,A56,'MEMBER REGISTER'!$J$3:$J$102,"Active",'MEMBER REGISTER'!$I$3:$I$102,"")+COUNTIFS('MEMBER REGISTER'!$A$3:$A$102,A56,'MEMBER REGISTER'!$J$3:$J$102,"Active",'MEMBER REGISTER'!$K$3:$K$102,"")&gt;0),"Data incomplete","Review required"))</f>
        <v/>
      </c>
      <c r="I56" s="5">
        <f>IF(A56="","",IF(H56="Data incomplete","Complete context and active-member fields; verify the full roster.",IF(OR(B56&lt;4,C56&lt;D56,E56&lt;&gt;1,F56&lt;2,G56&lt;&gt;1),"Count flag: review categories and women representation; eligibility and dates need manual review.","Entered counts only; manually review eligibility, nomination, terms, unit coverage and evidence.")))</f>
        <v/>
      </c>
      <c r="J56" s="4" t="n"/>
      <c r="K56" s="3" t="n"/>
      <c r="L56" s="3" t="n"/>
      <c r="M56" s="3" t="n"/>
      <c r="N56" s="3" t="n"/>
    </row>
    <row r="57" ht="54" customHeight="1">
      <c r="A57" s="3" t="n"/>
      <c r="B57" s="5">
        <f>IF(A57="","",COUNTIFS('MEMBER REGISTER'!$A$3:$A$102,A57,'MEMBER REGISTER'!$J$3:$J$102,"Active"))</f>
        <v/>
      </c>
      <c r="C57" s="5">
        <f>IF(A57="","",COUNTIFS('MEMBER REGISTER'!$A$3:$A$102,A57,'MEMBER REGISTER'!$J$3:$J$102,"Active",'MEMBER REGISTER'!$E$3:$E$102,"Yes"))</f>
        <v/>
      </c>
      <c r="D57" s="5">
        <f>IF(A57="","",ROUNDUP(B57/2,0))</f>
        <v/>
      </c>
      <c r="E57" s="5">
        <f>IF(A57="","",COUNTIFS('MEMBER REGISTER'!$A$3:$A$102,A57,'MEMBER REGISTER'!$J$3:$J$102,"Active",'MEMBER REGISTER'!$D$3:$D$102,"Presiding Officer",'MEMBER REGISTER'!$E$3:$E$102,"Yes"))</f>
        <v/>
      </c>
      <c r="F57" s="5">
        <f>IF(A57="","",COUNTIFS('MEMBER REGISTER'!$A$3:$A$102,A57,'MEMBER REGISTER'!$J$3:$J$102,"Active",'MEMBER REGISTER'!$D$3:$D$102,"Employee Member"))</f>
        <v/>
      </c>
      <c r="G57" s="5">
        <f>IF(A57="","",COUNTIFS('MEMBER REGISTER'!$A$3:$A$102,A57,'MEMBER REGISTER'!$J$3:$J$102,"Active",'MEMBER REGISTER'!$D$3:$D$102,"External-category Member"))</f>
        <v/>
      </c>
      <c r="H57" s="5">
        <f>IF(A57="","Not assessed",IF(OR(J57="",K57&lt;&gt;"Yes",L57="",M57="",B57=0,COUNTIFS('MEMBER REGISTER'!$A$3:$A$102,A57,'MEMBER REGISTER'!$J$3:$J$102,"Active",'MEMBER REGISTER'!$B$3:$B$102,"")+COUNTIFS('MEMBER REGISTER'!$A$3:$A$102,A57,'MEMBER REGISTER'!$J$3:$J$102,"Active",'MEMBER REGISTER'!$C$3:$C$102,"")+COUNTIFS('MEMBER REGISTER'!$A$3:$A$102,A57,'MEMBER REGISTER'!$J$3:$J$102,"Active",'MEMBER REGISTER'!$D$3:$D$102,"")+COUNTIFS('MEMBER REGISTER'!$A$3:$A$102,A57,'MEMBER REGISTER'!$J$3:$J$102,"Active",'MEMBER REGISTER'!$E$3:$E$102,"")+COUNTIFS('MEMBER REGISTER'!$A$3:$A$102,A57,'MEMBER REGISTER'!$J$3:$J$102,"Active",'MEMBER REGISTER'!$H$3:$H$102,"")+COUNTIFS('MEMBER REGISTER'!$A$3:$A$102,A57,'MEMBER REGISTER'!$J$3:$J$102,"Active",'MEMBER REGISTER'!$I$3:$I$102,"")+COUNTIFS('MEMBER REGISTER'!$A$3:$A$102,A57,'MEMBER REGISTER'!$J$3:$J$102,"Active",'MEMBER REGISTER'!$K$3:$K$102,"")&gt;0),"Data incomplete","Review required"))</f>
        <v/>
      </c>
      <c r="I57" s="5">
        <f>IF(A57="","",IF(H57="Data incomplete","Complete context and active-member fields; verify the full roster.",IF(OR(B57&lt;4,C57&lt;D57,E57&lt;&gt;1,F57&lt;2,G57&lt;&gt;1),"Count flag: review categories and women representation; eligibility and dates need manual review.","Entered counts only; manually review eligibility, nomination, terms, unit coverage and evidence.")))</f>
        <v/>
      </c>
      <c r="J57" s="4" t="n"/>
      <c r="K57" s="3" t="n"/>
      <c r="L57" s="3" t="n"/>
      <c r="M57" s="3" t="n"/>
      <c r="N57" s="3" t="n"/>
    </row>
    <row r="58" ht="54" customHeight="1">
      <c r="A58" s="3" t="n"/>
      <c r="B58" s="5">
        <f>IF(A58="","",COUNTIFS('MEMBER REGISTER'!$A$3:$A$102,A58,'MEMBER REGISTER'!$J$3:$J$102,"Active"))</f>
        <v/>
      </c>
      <c r="C58" s="5">
        <f>IF(A58="","",COUNTIFS('MEMBER REGISTER'!$A$3:$A$102,A58,'MEMBER REGISTER'!$J$3:$J$102,"Active",'MEMBER REGISTER'!$E$3:$E$102,"Yes"))</f>
        <v/>
      </c>
      <c r="D58" s="5">
        <f>IF(A58="","",ROUNDUP(B58/2,0))</f>
        <v/>
      </c>
      <c r="E58" s="5">
        <f>IF(A58="","",COUNTIFS('MEMBER REGISTER'!$A$3:$A$102,A58,'MEMBER REGISTER'!$J$3:$J$102,"Active",'MEMBER REGISTER'!$D$3:$D$102,"Presiding Officer",'MEMBER REGISTER'!$E$3:$E$102,"Yes"))</f>
        <v/>
      </c>
      <c r="F58" s="5">
        <f>IF(A58="","",COUNTIFS('MEMBER REGISTER'!$A$3:$A$102,A58,'MEMBER REGISTER'!$J$3:$J$102,"Active",'MEMBER REGISTER'!$D$3:$D$102,"Employee Member"))</f>
        <v/>
      </c>
      <c r="G58" s="5">
        <f>IF(A58="","",COUNTIFS('MEMBER REGISTER'!$A$3:$A$102,A58,'MEMBER REGISTER'!$J$3:$J$102,"Active",'MEMBER REGISTER'!$D$3:$D$102,"External-category Member"))</f>
        <v/>
      </c>
      <c r="H58" s="5">
        <f>IF(A58="","Not assessed",IF(OR(J58="",K58&lt;&gt;"Yes",L58="",M58="",B58=0,COUNTIFS('MEMBER REGISTER'!$A$3:$A$102,A58,'MEMBER REGISTER'!$J$3:$J$102,"Active",'MEMBER REGISTER'!$B$3:$B$102,"")+COUNTIFS('MEMBER REGISTER'!$A$3:$A$102,A58,'MEMBER REGISTER'!$J$3:$J$102,"Active",'MEMBER REGISTER'!$C$3:$C$102,"")+COUNTIFS('MEMBER REGISTER'!$A$3:$A$102,A58,'MEMBER REGISTER'!$J$3:$J$102,"Active",'MEMBER REGISTER'!$D$3:$D$102,"")+COUNTIFS('MEMBER REGISTER'!$A$3:$A$102,A58,'MEMBER REGISTER'!$J$3:$J$102,"Active",'MEMBER REGISTER'!$E$3:$E$102,"")+COUNTIFS('MEMBER REGISTER'!$A$3:$A$102,A58,'MEMBER REGISTER'!$J$3:$J$102,"Active",'MEMBER REGISTER'!$H$3:$H$102,"")+COUNTIFS('MEMBER REGISTER'!$A$3:$A$102,A58,'MEMBER REGISTER'!$J$3:$J$102,"Active",'MEMBER REGISTER'!$I$3:$I$102,"")+COUNTIFS('MEMBER REGISTER'!$A$3:$A$102,A58,'MEMBER REGISTER'!$J$3:$J$102,"Active",'MEMBER REGISTER'!$K$3:$K$102,"")&gt;0),"Data incomplete","Review required"))</f>
        <v/>
      </c>
      <c r="I58" s="5">
        <f>IF(A58="","",IF(H58="Data incomplete","Complete context and active-member fields; verify the full roster.",IF(OR(B58&lt;4,C58&lt;D58,E58&lt;&gt;1,F58&lt;2,G58&lt;&gt;1),"Count flag: review categories and women representation; eligibility and dates need manual review.","Entered counts only; manually review eligibility, nomination, terms, unit coverage and evidence.")))</f>
        <v/>
      </c>
      <c r="J58" s="4" t="n"/>
      <c r="K58" s="3" t="n"/>
      <c r="L58" s="3" t="n"/>
      <c r="M58" s="3" t="n"/>
      <c r="N58" s="3" t="n"/>
    </row>
    <row r="59" ht="54" customHeight="1">
      <c r="A59" s="3" t="n"/>
      <c r="B59" s="5">
        <f>IF(A59="","",COUNTIFS('MEMBER REGISTER'!$A$3:$A$102,A59,'MEMBER REGISTER'!$J$3:$J$102,"Active"))</f>
        <v/>
      </c>
      <c r="C59" s="5">
        <f>IF(A59="","",COUNTIFS('MEMBER REGISTER'!$A$3:$A$102,A59,'MEMBER REGISTER'!$J$3:$J$102,"Active",'MEMBER REGISTER'!$E$3:$E$102,"Yes"))</f>
        <v/>
      </c>
      <c r="D59" s="5">
        <f>IF(A59="","",ROUNDUP(B59/2,0))</f>
        <v/>
      </c>
      <c r="E59" s="5">
        <f>IF(A59="","",COUNTIFS('MEMBER REGISTER'!$A$3:$A$102,A59,'MEMBER REGISTER'!$J$3:$J$102,"Active",'MEMBER REGISTER'!$D$3:$D$102,"Presiding Officer",'MEMBER REGISTER'!$E$3:$E$102,"Yes"))</f>
        <v/>
      </c>
      <c r="F59" s="5">
        <f>IF(A59="","",COUNTIFS('MEMBER REGISTER'!$A$3:$A$102,A59,'MEMBER REGISTER'!$J$3:$J$102,"Active",'MEMBER REGISTER'!$D$3:$D$102,"Employee Member"))</f>
        <v/>
      </c>
      <c r="G59" s="5">
        <f>IF(A59="","",COUNTIFS('MEMBER REGISTER'!$A$3:$A$102,A59,'MEMBER REGISTER'!$J$3:$J$102,"Active",'MEMBER REGISTER'!$D$3:$D$102,"External-category Member"))</f>
        <v/>
      </c>
      <c r="H59" s="5">
        <f>IF(A59="","Not assessed",IF(OR(J59="",K59&lt;&gt;"Yes",L59="",M59="",B59=0,COUNTIFS('MEMBER REGISTER'!$A$3:$A$102,A59,'MEMBER REGISTER'!$J$3:$J$102,"Active",'MEMBER REGISTER'!$B$3:$B$102,"")+COUNTIFS('MEMBER REGISTER'!$A$3:$A$102,A59,'MEMBER REGISTER'!$J$3:$J$102,"Active",'MEMBER REGISTER'!$C$3:$C$102,"")+COUNTIFS('MEMBER REGISTER'!$A$3:$A$102,A59,'MEMBER REGISTER'!$J$3:$J$102,"Active",'MEMBER REGISTER'!$D$3:$D$102,"")+COUNTIFS('MEMBER REGISTER'!$A$3:$A$102,A59,'MEMBER REGISTER'!$J$3:$J$102,"Active",'MEMBER REGISTER'!$E$3:$E$102,"")+COUNTIFS('MEMBER REGISTER'!$A$3:$A$102,A59,'MEMBER REGISTER'!$J$3:$J$102,"Active",'MEMBER REGISTER'!$H$3:$H$102,"")+COUNTIFS('MEMBER REGISTER'!$A$3:$A$102,A59,'MEMBER REGISTER'!$J$3:$J$102,"Active",'MEMBER REGISTER'!$I$3:$I$102,"")+COUNTIFS('MEMBER REGISTER'!$A$3:$A$102,A59,'MEMBER REGISTER'!$J$3:$J$102,"Active",'MEMBER REGISTER'!$K$3:$K$102,"")&gt;0),"Data incomplete","Review required"))</f>
        <v/>
      </c>
      <c r="I59" s="5">
        <f>IF(A59="","",IF(H59="Data incomplete","Complete context and active-member fields; verify the full roster.",IF(OR(B59&lt;4,C59&lt;D59,E59&lt;&gt;1,F59&lt;2,G59&lt;&gt;1),"Count flag: review categories and women representation; eligibility and dates need manual review.","Entered counts only; manually review eligibility, nomination, terms, unit coverage and evidence.")))</f>
        <v/>
      </c>
      <c r="J59" s="4" t="n"/>
      <c r="K59" s="3" t="n"/>
      <c r="L59" s="3" t="n"/>
      <c r="M59" s="3" t="n"/>
      <c r="N59" s="3" t="n"/>
    </row>
    <row r="60" ht="54" customHeight="1">
      <c r="A60" s="3" t="n"/>
      <c r="B60" s="5">
        <f>IF(A60="","",COUNTIFS('MEMBER REGISTER'!$A$3:$A$102,A60,'MEMBER REGISTER'!$J$3:$J$102,"Active"))</f>
        <v/>
      </c>
      <c r="C60" s="5">
        <f>IF(A60="","",COUNTIFS('MEMBER REGISTER'!$A$3:$A$102,A60,'MEMBER REGISTER'!$J$3:$J$102,"Active",'MEMBER REGISTER'!$E$3:$E$102,"Yes"))</f>
        <v/>
      </c>
      <c r="D60" s="5">
        <f>IF(A60="","",ROUNDUP(B60/2,0))</f>
        <v/>
      </c>
      <c r="E60" s="5">
        <f>IF(A60="","",COUNTIFS('MEMBER REGISTER'!$A$3:$A$102,A60,'MEMBER REGISTER'!$J$3:$J$102,"Active",'MEMBER REGISTER'!$D$3:$D$102,"Presiding Officer",'MEMBER REGISTER'!$E$3:$E$102,"Yes"))</f>
        <v/>
      </c>
      <c r="F60" s="5">
        <f>IF(A60="","",COUNTIFS('MEMBER REGISTER'!$A$3:$A$102,A60,'MEMBER REGISTER'!$J$3:$J$102,"Active",'MEMBER REGISTER'!$D$3:$D$102,"Employee Member"))</f>
        <v/>
      </c>
      <c r="G60" s="5">
        <f>IF(A60="","",COUNTIFS('MEMBER REGISTER'!$A$3:$A$102,A60,'MEMBER REGISTER'!$J$3:$J$102,"Active",'MEMBER REGISTER'!$D$3:$D$102,"External-category Member"))</f>
        <v/>
      </c>
      <c r="H60" s="5">
        <f>IF(A60="","Not assessed",IF(OR(J60="",K60&lt;&gt;"Yes",L60="",M60="",B60=0,COUNTIFS('MEMBER REGISTER'!$A$3:$A$102,A60,'MEMBER REGISTER'!$J$3:$J$102,"Active",'MEMBER REGISTER'!$B$3:$B$102,"")+COUNTIFS('MEMBER REGISTER'!$A$3:$A$102,A60,'MEMBER REGISTER'!$J$3:$J$102,"Active",'MEMBER REGISTER'!$C$3:$C$102,"")+COUNTIFS('MEMBER REGISTER'!$A$3:$A$102,A60,'MEMBER REGISTER'!$J$3:$J$102,"Active",'MEMBER REGISTER'!$D$3:$D$102,"")+COUNTIFS('MEMBER REGISTER'!$A$3:$A$102,A60,'MEMBER REGISTER'!$J$3:$J$102,"Active",'MEMBER REGISTER'!$E$3:$E$102,"")+COUNTIFS('MEMBER REGISTER'!$A$3:$A$102,A60,'MEMBER REGISTER'!$J$3:$J$102,"Active",'MEMBER REGISTER'!$H$3:$H$102,"")+COUNTIFS('MEMBER REGISTER'!$A$3:$A$102,A60,'MEMBER REGISTER'!$J$3:$J$102,"Active",'MEMBER REGISTER'!$I$3:$I$102,"")+COUNTIFS('MEMBER REGISTER'!$A$3:$A$102,A60,'MEMBER REGISTER'!$J$3:$J$102,"Active",'MEMBER REGISTER'!$K$3:$K$102,"")&gt;0),"Data incomplete","Review required"))</f>
        <v/>
      </c>
      <c r="I60" s="5">
        <f>IF(A60="","",IF(H60="Data incomplete","Complete context and active-member fields; verify the full roster.",IF(OR(B60&lt;4,C60&lt;D60,E60&lt;&gt;1,F60&lt;2,G60&lt;&gt;1),"Count flag: review categories and women representation; eligibility and dates need manual review.","Entered counts only; manually review eligibility, nomination, terms, unit coverage and evidence.")))</f>
        <v/>
      </c>
      <c r="J60" s="4" t="n"/>
      <c r="K60" s="3" t="n"/>
      <c r="L60" s="3" t="n"/>
      <c r="M60" s="3" t="n"/>
      <c r="N60" s="3" t="n"/>
    </row>
    <row r="61" ht="54" customHeight="1">
      <c r="A61" s="3" t="n"/>
      <c r="B61" s="5">
        <f>IF(A61="","",COUNTIFS('MEMBER REGISTER'!$A$3:$A$102,A61,'MEMBER REGISTER'!$J$3:$J$102,"Active"))</f>
        <v/>
      </c>
      <c r="C61" s="5">
        <f>IF(A61="","",COUNTIFS('MEMBER REGISTER'!$A$3:$A$102,A61,'MEMBER REGISTER'!$J$3:$J$102,"Active",'MEMBER REGISTER'!$E$3:$E$102,"Yes"))</f>
        <v/>
      </c>
      <c r="D61" s="5">
        <f>IF(A61="","",ROUNDUP(B61/2,0))</f>
        <v/>
      </c>
      <c r="E61" s="5">
        <f>IF(A61="","",COUNTIFS('MEMBER REGISTER'!$A$3:$A$102,A61,'MEMBER REGISTER'!$J$3:$J$102,"Active",'MEMBER REGISTER'!$D$3:$D$102,"Presiding Officer",'MEMBER REGISTER'!$E$3:$E$102,"Yes"))</f>
        <v/>
      </c>
      <c r="F61" s="5">
        <f>IF(A61="","",COUNTIFS('MEMBER REGISTER'!$A$3:$A$102,A61,'MEMBER REGISTER'!$J$3:$J$102,"Active",'MEMBER REGISTER'!$D$3:$D$102,"Employee Member"))</f>
        <v/>
      </c>
      <c r="G61" s="5">
        <f>IF(A61="","",COUNTIFS('MEMBER REGISTER'!$A$3:$A$102,A61,'MEMBER REGISTER'!$J$3:$J$102,"Active",'MEMBER REGISTER'!$D$3:$D$102,"External-category Member"))</f>
        <v/>
      </c>
      <c r="H61" s="5">
        <f>IF(A61="","Not assessed",IF(OR(J61="",K61&lt;&gt;"Yes",L61="",M61="",B61=0,COUNTIFS('MEMBER REGISTER'!$A$3:$A$102,A61,'MEMBER REGISTER'!$J$3:$J$102,"Active",'MEMBER REGISTER'!$B$3:$B$102,"")+COUNTIFS('MEMBER REGISTER'!$A$3:$A$102,A61,'MEMBER REGISTER'!$J$3:$J$102,"Active",'MEMBER REGISTER'!$C$3:$C$102,"")+COUNTIFS('MEMBER REGISTER'!$A$3:$A$102,A61,'MEMBER REGISTER'!$J$3:$J$102,"Active",'MEMBER REGISTER'!$D$3:$D$102,"")+COUNTIFS('MEMBER REGISTER'!$A$3:$A$102,A61,'MEMBER REGISTER'!$J$3:$J$102,"Active",'MEMBER REGISTER'!$E$3:$E$102,"")+COUNTIFS('MEMBER REGISTER'!$A$3:$A$102,A61,'MEMBER REGISTER'!$J$3:$J$102,"Active",'MEMBER REGISTER'!$H$3:$H$102,"")+COUNTIFS('MEMBER REGISTER'!$A$3:$A$102,A61,'MEMBER REGISTER'!$J$3:$J$102,"Active",'MEMBER REGISTER'!$I$3:$I$102,"")+COUNTIFS('MEMBER REGISTER'!$A$3:$A$102,A61,'MEMBER REGISTER'!$J$3:$J$102,"Active",'MEMBER REGISTER'!$K$3:$K$102,"")&gt;0),"Data incomplete","Review required"))</f>
        <v/>
      </c>
      <c r="I61" s="5">
        <f>IF(A61="","",IF(H61="Data incomplete","Complete context and active-member fields; verify the full roster.",IF(OR(B61&lt;4,C61&lt;D61,E61&lt;&gt;1,F61&lt;2,G61&lt;&gt;1),"Count flag: review categories and women representation; eligibility and dates need manual review.","Entered counts only; manually review eligibility, nomination, terms, unit coverage and evidence.")))</f>
        <v/>
      </c>
      <c r="J61" s="4" t="n"/>
      <c r="K61" s="3" t="n"/>
      <c r="L61" s="3" t="n"/>
      <c r="M61" s="3" t="n"/>
      <c r="N61" s="3" t="n"/>
    </row>
    <row r="62" ht="54" customHeight="1">
      <c r="A62" s="3" t="n"/>
      <c r="B62" s="5">
        <f>IF(A62="","",COUNTIFS('MEMBER REGISTER'!$A$3:$A$102,A62,'MEMBER REGISTER'!$J$3:$J$102,"Active"))</f>
        <v/>
      </c>
      <c r="C62" s="5">
        <f>IF(A62="","",COUNTIFS('MEMBER REGISTER'!$A$3:$A$102,A62,'MEMBER REGISTER'!$J$3:$J$102,"Active",'MEMBER REGISTER'!$E$3:$E$102,"Yes"))</f>
        <v/>
      </c>
      <c r="D62" s="5">
        <f>IF(A62="","",ROUNDUP(B62/2,0))</f>
        <v/>
      </c>
      <c r="E62" s="5">
        <f>IF(A62="","",COUNTIFS('MEMBER REGISTER'!$A$3:$A$102,A62,'MEMBER REGISTER'!$J$3:$J$102,"Active",'MEMBER REGISTER'!$D$3:$D$102,"Presiding Officer",'MEMBER REGISTER'!$E$3:$E$102,"Yes"))</f>
        <v/>
      </c>
      <c r="F62" s="5">
        <f>IF(A62="","",COUNTIFS('MEMBER REGISTER'!$A$3:$A$102,A62,'MEMBER REGISTER'!$J$3:$J$102,"Active",'MEMBER REGISTER'!$D$3:$D$102,"Employee Member"))</f>
        <v/>
      </c>
      <c r="G62" s="5">
        <f>IF(A62="","",COUNTIFS('MEMBER REGISTER'!$A$3:$A$102,A62,'MEMBER REGISTER'!$J$3:$J$102,"Active",'MEMBER REGISTER'!$D$3:$D$102,"External-category Member"))</f>
        <v/>
      </c>
      <c r="H62" s="5">
        <f>IF(A62="","Not assessed",IF(OR(J62="",K62&lt;&gt;"Yes",L62="",M62="",B62=0,COUNTIFS('MEMBER REGISTER'!$A$3:$A$102,A62,'MEMBER REGISTER'!$J$3:$J$102,"Active",'MEMBER REGISTER'!$B$3:$B$102,"")+COUNTIFS('MEMBER REGISTER'!$A$3:$A$102,A62,'MEMBER REGISTER'!$J$3:$J$102,"Active",'MEMBER REGISTER'!$C$3:$C$102,"")+COUNTIFS('MEMBER REGISTER'!$A$3:$A$102,A62,'MEMBER REGISTER'!$J$3:$J$102,"Active",'MEMBER REGISTER'!$D$3:$D$102,"")+COUNTIFS('MEMBER REGISTER'!$A$3:$A$102,A62,'MEMBER REGISTER'!$J$3:$J$102,"Active",'MEMBER REGISTER'!$E$3:$E$102,"")+COUNTIFS('MEMBER REGISTER'!$A$3:$A$102,A62,'MEMBER REGISTER'!$J$3:$J$102,"Active",'MEMBER REGISTER'!$H$3:$H$102,"")+COUNTIFS('MEMBER REGISTER'!$A$3:$A$102,A62,'MEMBER REGISTER'!$J$3:$J$102,"Active",'MEMBER REGISTER'!$I$3:$I$102,"")+COUNTIFS('MEMBER REGISTER'!$A$3:$A$102,A62,'MEMBER REGISTER'!$J$3:$J$102,"Active",'MEMBER REGISTER'!$K$3:$K$102,"")&gt;0),"Data incomplete","Review required"))</f>
        <v/>
      </c>
      <c r="I62" s="5">
        <f>IF(A62="","",IF(H62="Data incomplete","Complete context and active-member fields; verify the full roster.",IF(OR(B62&lt;4,C62&lt;D62,E62&lt;&gt;1,F62&lt;2,G62&lt;&gt;1),"Count flag: review categories and women representation; eligibility and dates need manual review.","Entered counts only; manually review eligibility, nomination, terms, unit coverage and evidence.")))</f>
        <v/>
      </c>
      <c r="J62" s="4" t="n"/>
      <c r="K62" s="3" t="n"/>
      <c r="L62" s="3" t="n"/>
      <c r="M62" s="3" t="n"/>
      <c r="N62" s="3" t="n"/>
    </row>
    <row r="63" ht="54" customHeight="1">
      <c r="A63" s="3" t="n"/>
      <c r="B63" s="5">
        <f>IF(A63="","",COUNTIFS('MEMBER REGISTER'!$A$3:$A$102,A63,'MEMBER REGISTER'!$J$3:$J$102,"Active"))</f>
        <v/>
      </c>
      <c r="C63" s="5">
        <f>IF(A63="","",COUNTIFS('MEMBER REGISTER'!$A$3:$A$102,A63,'MEMBER REGISTER'!$J$3:$J$102,"Active",'MEMBER REGISTER'!$E$3:$E$102,"Yes"))</f>
        <v/>
      </c>
      <c r="D63" s="5">
        <f>IF(A63="","",ROUNDUP(B63/2,0))</f>
        <v/>
      </c>
      <c r="E63" s="5">
        <f>IF(A63="","",COUNTIFS('MEMBER REGISTER'!$A$3:$A$102,A63,'MEMBER REGISTER'!$J$3:$J$102,"Active",'MEMBER REGISTER'!$D$3:$D$102,"Presiding Officer",'MEMBER REGISTER'!$E$3:$E$102,"Yes"))</f>
        <v/>
      </c>
      <c r="F63" s="5">
        <f>IF(A63="","",COUNTIFS('MEMBER REGISTER'!$A$3:$A$102,A63,'MEMBER REGISTER'!$J$3:$J$102,"Active",'MEMBER REGISTER'!$D$3:$D$102,"Employee Member"))</f>
        <v/>
      </c>
      <c r="G63" s="5">
        <f>IF(A63="","",COUNTIFS('MEMBER REGISTER'!$A$3:$A$102,A63,'MEMBER REGISTER'!$J$3:$J$102,"Active",'MEMBER REGISTER'!$D$3:$D$102,"External-category Member"))</f>
        <v/>
      </c>
      <c r="H63" s="5">
        <f>IF(A63="","Not assessed",IF(OR(J63="",K63&lt;&gt;"Yes",L63="",M63="",B63=0,COUNTIFS('MEMBER REGISTER'!$A$3:$A$102,A63,'MEMBER REGISTER'!$J$3:$J$102,"Active",'MEMBER REGISTER'!$B$3:$B$102,"")+COUNTIFS('MEMBER REGISTER'!$A$3:$A$102,A63,'MEMBER REGISTER'!$J$3:$J$102,"Active",'MEMBER REGISTER'!$C$3:$C$102,"")+COUNTIFS('MEMBER REGISTER'!$A$3:$A$102,A63,'MEMBER REGISTER'!$J$3:$J$102,"Active",'MEMBER REGISTER'!$D$3:$D$102,"")+COUNTIFS('MEMBER REGISTER'!$A$3:$A$102,A63,'MEMBER REGISTER'!$J$3:$J$102,"Active",'MEMBER REGISTER'!$E$3:$E$102,"")+COUNTIFS('MEMBER REGISTER'!$A$3:$A$102,A63,'MEMBER REGISTER'!$J$3:$J$102,"Active",'MEMBER REGISTER'!$H$3:$H$102,"")+COUNTIFS('MEMBER REGISTER'!$A$3:$A$102,A63,'MEMBER REGISTER'!$J$3:$J$102,"Active",'MEMBER REGISTER'!$I$3:$I$102,"")+COUNTIFS('MEMBER REGISTER'!$A$3:$A$102,A63,'MEMBER REGISTER'!$J$3:$J$102,"Active",'MEMBER REGISTER'!$K$3:$K$102,"")&gt;0),"Data incomplete","Review required"))</f>
        <v/>
      </c>
      <c r="I63" s="5">
        <f>IF(A63="","",IF(H63="Data incomplete","Complete context and active-member fields; verify the full roster.",IF(OR(B63&lt;4,C63&lt;D63,E63&lt;&gt;1,F63&lt;2,G63&lt;&gt;1),"Count flag: review categories and women representation; eligibility and dates need manual review.","Entered counts only; manually review eligibility, nomination, terms, unit coverage and evidence.")))</f>
        <v/>
      </c>
      <c r="J63" s="4" t="n"/>
      <c r="K63" s="3" t="n"/>
      <c r="L63" s="3" t="n"/>
      <c r="M63" s="3" t="n"/>
      <c r="N63" s="3" t="n"/>
    </row>
    <row r="64" ht="54" customHeight="1">
      <c r="A64" s="3" t="n"/>
      <c r="B64" s="5">
        <f>IF(A64="","",COUNTIFS('MEMBER REGISTER'!$A$3:$A$102,A64,'MEMBER REGISTER'!$J$3:$J$102,"Active"))</f>
        <v/>
      </c>
      <c r="C64" s="5">
        <f>IF(A64="","",COUNTIFS('MEMBER REGISTER'!$A$3:$A$102,A64,'MEMBER REGISTER'!$J$3:$J$102,"Active",'MEMBER REGISTER'!$E$3:$E$102,"Yes"))</f>
        <v/>
      </c>
      <c r="D64" s="5">
        <f>IF(A64="","",ROUNDUP(B64/2,0))</f>
        <v/>
      </c>
      <c r="E64" s="5">
        <f>IF(A64="","",COUNTIFS('MEMBER REGISTER'!$A$3:$A$102,A64,'MEMBER REGISTER'!$J$3:$J$102,"Active",'MEMBER REGISTER'!$D$3:$D$102,"Presiding Officer",'MEMBER REGISTER'!$E$3:$E$102,"Yes"))</f>
        <v/>
      </c>
      <c r="F64" s="5">
        <f>IF(A64="","",COUNTIFS('MEMBER REGISTER'!$A$3:$A$102,A64,'MEMBER REGISTER'!$J$3:$J$102,"Active",'MEMBER REGISTER'!$D$3:$D$102,"Employee Member"))</f>
        <v/>
      </c>
      <c r="G64" s="5">
        <f>IF(A64="","",COUNTIFS('MEMBER REGISTER'!$A$3:$A$102,A64,'MEMBER REGISTER'!$J$3:$J$102,"Active",'MEMBER REGISTER'!$D$3:$D$102,"External-category Member"))</f>
        <v/>
      </c>
      <c r="H64" s="5">
        <f>IF(A64="","Not assessed",IF(OR(J64="",K64&lt;&gt;"Yes",L64="",M64="",B64=0,COUNTIFS('MEMBER REGISTER'!$A$3:$A$102,A64,'MEMBER REGISTER'!$J$3:$J$102,"Active",'MEMBER REGISTER'!$B$3:$B$102,"")+COUNTIFS('MEMBER REGISTER'!$A$3:$A$102,A64,'MEMBER REGISTER'!$J$3:$J$102,"Active",'MEMBER REGISTER'!$C$3:$C$102,"")+COUNTIFS('MEMBER REGISTER'!$A$3:$A$102,A64,'MEMBER REGISTER'!$J$3:$J$102,"Active",'MEMBER REGISTER'!$D$3:$D$102,"")+COUNTIFS('MEMBER REGISTER'!$A$3:$A$102,A64,'MEMBER REGISTER'!$J$3:$J$102,"Active",'MEMBER REGISTER'!$E$3:$E$102,"")+COUNTIFS('MEMBER REGISTER'!$A$3:$A$102,A64,'MEMBER REGISTER'!$J$3:$J$102,"Active",'MEMBER REGISTER'!$H$3:$H$102,"")+COUNTIFS('MEMBER REGISTER'!$A$3:$A$102,A64,'MEMBER REGISTER'!$J$3:$J$102,"Active",'MEMBER REGISTER'!$I$3:$I$102,"")+COUNTIFS('MEMBER REGISTER'!$A$3:$A$102,A64,'MEMBER REGISTER'!$J$3:$J$102,"Active",'MEMBER REGISTER'!$K$3:$K$102,"")&gt;0),"Data incomplete","Review required"))</f>
        <v/>
      </c>
      <c r="I64" s="5">
        <f>IF(A64="","",IF(H64="Data incomplete","Complete context and active-member fields; verify the full roster.",IF(OR(B64&lt;4,C64&lt;D64,E64&lt;&gt;1,F64&lt;2,G64&lt;&gt;1),"Count flag: review categories and women representation; eligibility and dates need manual review.","Entered counts only; manually review eligibility, nomination, terms, unit coverage and evidence.")))</f>
        <v/>
      </c>
      <c r="J64" s="4" t="n"/>
      <c r="K64" s="3" t="n"/>
      <c r="L64" s="3" t="n"/>
      <c r="M64" s="3" t="n"/>
      <c r="N64" s="3" t="n"/>
    </row>
    <row r="65" ht="54" customHeight="1">
      <c r="A65" s="3" t="n"/>
      <c r="B65" s="5">
        <f>IF(A65="","",COUNTIFS('MEMBER REGISTER'!$A$3:$A$102,A65,'MEMBER REGISTER'!$J$3:$J$102,"Active"))</f>
        <v/>
      </c>
      <c r="C65" s="5">
        <f>IF(A65="","",COUNTIFS('MEMBER REGISTER'!$A$3:$A$102,A65,'MEMBER REGISTER'!$J$3:$J$102,"Active",'MEMBER REGISTER'!$E$3:$E$102,"Yes"))</f>
        <v/>
      </c>
      <c r="D65" s="5">
        <f>IF(A65="","",ROUNDUP(B65/2,0))</f>
        <v/>
      </c>
      <c r="E65" s="5">
        <f>IF(A65="","",COUNTIFS('MEMBER REGISTER'!$A$3:$A$102,A65,'MEMBER REGISTER'!$J$3:$J$102,"Active",'MEMBER REGISTER'!$D$3:$D$102,"Presiding Officer",'MEMBER REGISTER'!$E$3:$E$102,"Yes"))</f>
        <v/>
      </c>
      <c r="F65" s="5">
        <f>IF(A65="","",COUNTIFS('MEMBER REGISTER'!$A$3:$A$102,A65,'MEMBER REGISTER'!$J$3:$J$102,"Active",'MEMBER REGISTER'!$D$3:$D$102,"Employee Member"))</f>
        <v/>
      </c>
      <c r="G65" s="5">
        <f>IF(A65="","",COUNTIFS('MEMBER REGISTER'!$A$3:$A$102,A65,'MEMBER REGISTER'!$J$3:$J$102,"Active",'MEMBER REGISTER'!$D$3:$D$102,"External-category Member"))</f>
        <v/>
      </c>
      <c r="H65" s="5">
        <f>IF(A65="","Not assessed",IF(OR(J65="",K65&lt;&gt;"Yes",L65="",M65="",B65=0,COUNTIFS('MEMBER REGISTER'!$A$3:$A$102,A65,'MEMBER REGISTER'!$J$3:$J$102,"Active",'MEMBER REGISTER'!$B$3:$B$102,"")+COUNTIFS('MEMBER REGISTER'!$A$3:$A$102,A65,'MEMBER REGISTER'!$J$3:$J$102,"Active",'MEMBER REGISTER'!$C$3:$C$102,"")+COUNTIFS('MEMBER REGISTER'!$A$3:$A$102,A65,'MEMBER REGISTER'!$J$3:$J$102,"Active",'MEMBER REGISTER'!$D$3:$D$102,"")+COUNTIFS('MEMBER REGISTER'!$A$3:$A$102,A65,'MEMBER REGISTER'!$J$3:$J$102,"Active",'MEMBER REGISTER'!$E$3:$E$102,"")+COUNTIFS('MEMBER REGISTER'!$A$3:$A$102,A65,'MEMBER REGISTER'!$J$3:$J$102,"Active",'MEMBER REGISTER'!$H$3:$H$102,"")+COUNTIFS('MEMBER REGISTER'!$A$3:$A$102,A65,'MEMBER REGISTER'!$J$3:$J$102,"Active",'MEMBER REGISTER'!$I$3:$I$102,"")+COUNTIFS('MEMBER REGISTER'!$A$3:$A$102,A65,'MEMBER REGISTER'!$J$3:$J$102,"Active",'MEMBER REGISTER'!$K$3:$K$102,"")&gt;0),"Data incomplete","Review required"))</f>
        <v/>
      </c>
      <c r="I65" s="5">
        <f>IF(A65="","",IF(H65="Data incomplete","Complete context and active-member fields; verify the full roster.",IF(OR(B65&lt;4,C65&lt;D65,E65&lt;&gt;1,F65&lt;2,G65&lt;&gt;1),"Count flag: review categories and women representation; eligibility and dates need manual review.","Entered counts only; manually review eligibility, nomination, terms, unit coverage and evidence.")))</f>
        <v/>
      </c>
      <c r="J65" s="4" t="n"/>
      <c r="K65" s="3" t="n"/>
      <c r="L65" s="3" t="n"/>
      <c r="M65" s="3" t="n"/>
      <c r="N65" s="3" t="n"/>
    </row>
    <row r="66" ht="54" customHeight="1">
      <c r="A66" s="3" t="n"/>
      <c r="B66" s="5">
        <f>IF(A66="","",COUNTIFS('MEMBER REGISTER'!$A$3:$A$102,A66,'MEMBER REGISTER'!$J$3:$J$102,"Active"))</f>
        <v/>
      </c>
      <c r="C66" s="5">
        <f>IF(A66="","",COUNTIFS('MEMBER REGISTER'!$A$3:$A$102,A66,'MEMBER REGISTER'!$J$3:$J$102,"Active",'MEMBER REGISTER'!$E$3:$E$102,"Yes"))</f>
        <v/>
      </c>
      <c r="D66" s="5">
        <f>IF(A66="","",ROUNDUP(B66/2,0))</f>
        <v/>
      </c>
      <c r="E66" s="5">
        <f>IF(A66="","",COUNTIFS('MEMBER REGISTER'!$A$3:$A$102,A66,'MEMBER REGISTER'!$J$3:$J$102,"Active",'MEMBER REGISTER'!$D$3:$D$102,"Presiding Officer",'MEMBER REGISTER'!$E$3:$E$102,"Yes"))</f>
        <v/>
      </c>
      <c r="F66" s="5">
        <f>IF(A66="","",COUNTIFS('MEMBER REGISTER'!$A$3:$A$102,A66,'MEMBER REGISTER'!$J$3:$J$102,"Active",'MEMBER REGISTER'!$D$3:$D$102,"Employee Member"))</f>
        <v/>
      </c>
      <c r="G66" s="5">
        <f>IF(A66="","",COUNTIFS('MEMBER REGISTER'!$A$3:$A$102,A66,'MEMBER REGISTER'!$J$3:$J$102,"Active",'MEMBER REGISTER'!$D$3:$D$102,"External-category Member"))</f>
        <v/>
      </c>
      <c r="H66" s="5">
        <f>IF(A66="","Not assessed",IF(OR(J66="",K66&lt;&gt;"Yes",L66="",M66="",B66=0,COUNTIFS('MEMBER REGISTER'!$A$3:$A$102,A66,'MEMBER REGISTER'!$J$3:$J$102,"Active",'MEMBER REGISTER'!$B$3:$B$102,"")+COUNTIFS('MEMBER REGISTER'!$A$3:$A$102,A66,'MEMBER REGISTER'!$J$3:$J$102,"Active",'MEMBER REGISTER'!$C$3:$C$102,"")+COUNTIFS('MEMBER REGISTER'!$A$3:$A$102,A66,'MEMBER REGISTER'!$J$3:$J$102,"Active",'MEMBER REGISTER'!$D$3:$D$102,"")+COUNTIFS('MEMBER REGISTER'!$A$3:$A$102,A66,'MEMBER REGISTER'!$J$3:$J$102,"Active",'MEMBER REGISTER'!$E$3:$E$102,"")+COUNTIFS('MEMBER REGISTER'!$A$3:$A$102,A66,'MEMBER REGISTER'!$J$3:$J$102,"Active",'MEMBER REGISTER'!$H$3:$H$102,"")+COUNTIFS('MEMBER REGISTER'!$A$3:$A$102,A66,'MEMBER REGISTER'!$J$3:$J$102,"Active",'MEMBER REGISTER'!$I$3:$I$102,"")+COUNTIFS('MEMBER REGISTER'!$A$3:$A$102,A66,'MEMBER REGISTER'!$J$3:$J$102,"Active",'MEMBER REGISTER'!$K$3:$K$102,"")&gt;0),"Data incomplete","Review required"))</f>
        <v/>
      </c>
      <c r="I66" s="5">
        <f>IF(A66="","",IF(H66="Data incomplete","Complete context and active-member fields; verify the full roster.",IF(OR(B66&lt;4,C66&lt;D66,E66&lt;&gt;1,F66&lt;2,G66&lt;&gt;1),"Count flag: review categories and women representation; eligibility and dates need manual review.","Entered counts only; manually review eligibility, nomination, terms, unit coverage and evidence.")))</f>
        <v/>
      </c>
      <c r="J66" s="4" t="n"/>
      <c r="K66" s="3" t="n"/>
      <c r="L66" s="3" t="n"/>
      <c r="M66" s="3" t="n"/>
      <c r="N66" s="3" t="n"/>
    </row>
    <row r="67" ht="54" customHeight="1">
      <c r="A67" s="3" t="n"/>
      <c r="B67" s="5">
        <f>IF(A67="","",COUNTIFS('MEMBER REGISTER'!$A$3:$A$102,A67,'MEMBER REGISTER'!$J$3:$J$102,"Active"))</f>
        <v/>
      </c>
      <c r="C67" s="5">
        <f>IF(A67="","",COUNTIFS('MEMBER REGISTER'!$A$3:$A$102,A67,'MEMBER REGISTER'!$J$3:$J$102,"Active",'MEMBER REGISTER'!$E$3:$E$102,"Yes"))</f>
        <v/>
      </c>
      <c r="D67" s="5">
        <f>IF(A67="","",ROUNDUP(B67/2,0))</f>
        <v/>
      </c>
      <c r="E67" s="5">
        <f>IF(A67="","",COUNTIFS('MEMBER REGISTER'!$A$3:$A$102,A67,'MEMBER REGISTER'!$J$3:$J$102,"Active",'MEMBER REGISTER'!$D$3:$D$102,"Presiding Officer",'MEMBER REGISTER'!$E$3:$E$102,"Yes"))</f>
        <v/>
      </c>
      <c r="F67" s="5">
        <f>IF(A67="","",COUNTIFS('MEMBER REGISTER'!$A$3:$A$102,A67,'MEMBER REGISTER'!$J$3:$J$102,"Active",'MEMBER REGISTER'!$D$3:$D$102,"Employee Member"))</f>
        <v/>
      </c>
      <c r="G67" s="5">
        <f>IF(A67="","",COUNTIFS('MEMBER REGISTER'!$A$3:$A$102,A67,'MEMBER REGISTER'!$J$3:$J$102,"Active",'MEMBER REGISTER'!$D$3:$D$102,"External-category Member"))</f>
        <v/>
      </c>
      <c r="H67" s="5">
        <f>IF(A67="","Not assessed",IF(OR(J67="",K67&lt;&gt;"Yes",L67="",M67="",B67=0,COUNTIFS('MEMBER REGISTER'!$A$3:$A$102,A67,'MEMBER REGISTER'!$J$3:$J$102,"Active",'MEMBER REGISTER'!$B$3:$B$102,"")+COUNTIFS('MEMBER REGISTER'!$A$3:$A$102,A67,'MEMBER REGISTER'!$J$3:$J$102,"Active",'MEMBER REGISTER'!$C$3:$C$102,"")+COUNTIFS('MEMBER REGISTER'!$A$3:$A$102,A67,'MEMBER REGISTER'!$J$3:$J$102,"Active",'MEMBER REGISTER'!$D$3:$D$102,"")+COUNTIFS('MEMBER REGISTER'!$A$3:$A$102,A67,'MEMBER REGISTER'!$J$3:$J$102,"Active",'MEMBER REGISTER'!$E$3:$E$102,"")+COUNTIFS('MEMBER REGISTER'!$A$3:$A$102,A67,'MEMBER REGISTER'!$J$3:$J$102,"Active",'MEMBER REGISTER'!$H$3:$H$102,"")+COUNTIFS('MEMBER REGISTER'!$A$3:$A$102,A67,'MEMBER REGISTER'!$J$3:$J$102,"Active",'MEMBER REGISTER'!$I$3:$I$102,"")+COUNTIFS('MEMBER REGISTER'!$A$3:$A$102,A67,'MEMBER REGISTER'!$J$3:$J$102,"Active",'MEMBER REGISTER'!$K$3:$K$102,"")&gt;0),"Data incomplete","Review required"))</f>
        <v/>
      </c>
      <c r="I67" s="5">
        <f>IF(A67="","",IF(H67="Data incomplete","Complete context and active-member fields; verify the full roster.",IF(OR(B67&lt;4,C67&lt;D67,E67&lt;&gt;1,F67&lt;2,G67&lt;&gt;1),"Count flag: review categories and women representation; eligibility and dates need manual review.","Entered counts only; manually review eligibility, nomination, terms, unit coverage and evidence.")))</f>
        <v/>
      </c>
      <c r="J67" s="4" t="n"/>
      <c r="K67" s="3" t="n"/>
      <c r="L67" s="3" t="n"/>
      <c r="M67" s="3" t="n"/>
      <c r="N67" s="3" t="n"/>
    </row>
    <row r="68" ht="54" customHeight="1">
      <c r="A68" s="3" t="n"/>
      <c r="B68" s="5">
        <f>IF(A68="","",COUNTIFS('MEMBER REGISTER'!$A$3:$A$102,A68,'MEMBER REGISTER'!$J$3:$J$102,"Active"))</f>
        <v/>
      </c>
      <c r="C68" s="5">
        <f>IF(A68="","",COUNTIFS('MEMBER REGISTER'!$A$3:$A$102,A68,'MEMBER REGISTER'!$J$3:$J$102,"Active",'MEMBER REGISTER'!$E$3:$E$102,"Yes"))</f>
        <v/>
      </c>
      <c r="D68" s="5">
        <f>IF(A68="","",ROUNDUP(B68/2,0))</f>
        <v/>
      </c>
      <c r="E68" s="5">
        <f>IF(A68="","",COUNTIFS('MEMBER REGISTER'!$A$3:$A$102,A68,'MEMBER REGISTER'!$J$3:$J$102,"Active",'MEMBER REGISTER'!$D$3:$D$102,"Presiding Officer",'MEMBER REGISTER'!$E$3:$E$102,"Yes"))</f>
        <v/>
      </c>
      <c r="F68" s="5">
        <f>IF(A68="","",COUNTIFS('MEMBER REGISTER'!$A$3:$A$102,A68,'MEMBER REGISTER'!$J$3:$J$102,"Active",'MEMBER REGISTER'!$D$3:$D$102,"Employee Member"))</f>
        <v/>
      </c>
      <c r="G68" s="5">
        <f>IF(A68="","",COUNTIFS('MEMBER REGISTER'!$A$3:$A$102,A68,'MEMBER REGISTER'!$J$3:$J$102,"Active",'MEMBER REGISTER'!$D$3:$D$102,"External-category Member"))</f>
        <v/>
      </c>
      <c r="H68" s="5">
        <f>IF(A68="","Not assessed",IF(OR(J68="",K68&lt;&gt;"Yes",L68="",M68="",B68=0,COUNTIFS('MEMBER REGISTER'!$A$3:$A$102,A68,'MEMBER REGISTER'!$J$3:$J$102,"Active",'MEMBER REGISTER'!$B$3:$B$102,"")+COUNTIFS('MEMBER REGISTER'!$A$3:$A$102,A68,'MEMBER REGISTER'!$J$3:$J$102,"Active",'MEMBER REGISTER'!$C$3:$C$102,"")+COUNTIFS('MEMBER REGISTER'!$A$3:$A$102,A68,'MEMBER REGISTER'!$J$3:$J$102,"Active",'MEMBER REGISTER'!$D$3:$D$102,"")+COUNTIFS('MEMBER REGISTER'!$A$3:$A$102,A68,'MEMBER REGISTER'!$J$3:$J$102,"Active",'MEMBER REGISTER'!$E$3:$E$102,"")+COUNTIFS('MEMBER REGISTER'!$A$3:$A$102,A68,'MEMBER REGISTER'!$J$3:$J$102,"Active",'MEMBER REGISTER'!$H$3:$H$102,"")+COUNTIFS('MEMBER REGISTER'!$A$3:$A$102,A68,'MEMBER REGISTER'!$J$3:$J$102,"Active",'MEMBER REGISTER'!$I$3:$I$102,"")+COUNTIFS('MEMBER REGISTER'!$A$3:$A$102,A68,'MEMBER REGISTER'!$J$3:$J$102,"Active",'MEMBER REGISTER'!$K$3:$K$102,"")&gt;0),"Data incomplete","Review required"))</f>
        <v/>
      </c>
      <c r="I68" s="5">
        <f>IF(A68="","",IF(H68="Data incomplete","Complete context and active-member fields; verify the full roster.",IF(OR(B68&lt;4,C68&lt;D68,E68&lt;&gt;1,F68&lt;2,G68&lt;&gt;1),"Count flag: review categories and women representation; eligibility and dates need manual review.","Entered counts only; manually review eligibility, nomination, terms, unit coverage and evidence.")))</f>
        <v/>
      </c>
      <c r="J68" s="4" t="n"/>
      <c r="K68" s="3" t="n"/>
      <c r="L68" s="3" t="n"/>
      <c r="M68" s="3" t="n"/>
      <c r="N68" s="3" t="n"/>
    </row>
    <row r="69" ht="54" customHeight="1">
      <c r="A69" s="3" t="n"/>
      <c r="B69" s="5">
        <f>IF(A69="","",COUNTIFS('MEMBER REGISTER'!$A$3:$A$102,A69,'MEMBER REGISTER'!$J$3:$J$102,"Active"))</f>
        <v/>
      </c>
      <c r="C69" s="5">
        <f>IF(A69="","",COUNTIFS('MEMBER REGISTER'!$A$3:$A$102,A69,'MEMBER REGISTER'!$J$3:$J$102,"Active",'MEMBER REGISTER'!$E$3:$E$102,"Yes"))</f>
        <v/>
      </c>
      <c r="D69" s="5">
        <f>IF(A69="","",ROUNDUP(B69/2,0))</f>
        <v/>
      </c>
      <c r="E69" s="5">
        <f>IF(A69="","",COUNTIFS('MEMBER REGISTER'!$A$3:$A$102,A69,'MEMBER REGISTER'!$J$3:$J$102,"Active",'MEMBER REGISTER'!$D$3:$D$102,"Presiding Officer",'MEMBER REGISTER'!$E$3:$E$102,"Yes"))</f>
        <v/>
      </c>
      <c r="F69" s="5">
        <f>IF(A69="","",COUNTIFS('MEMBER REGISTER'!$A$3:$A$102,A69,'MEMBER REGISTER'!$J$3:$J$102,"Active",'MEMBER REGISTER'!$D$3:$D$102,"Employee Member"))</f>
        <v/>
      </c>
      <c r="G69" s="5">
        <f>IF(A69="","",COUNTIFS('MEMBER REGISTER'!$A$3:$A$102,A69,'MEMBER REGISTER'!$J$3:$J$102,"Active",'MEMBER REGISTER'!$D$3:$D$102,"External-category Member"))</f>
        <v/>
      </c>
      <c r="H69" s="5">
        <f>IF(A69="","Not assessed",IF(OR(J69="",K69&lt;&gt;"Yes",L69="",M69="",B69=0,COUNTIFS('MEMBER REGISTER'!$A$3:$A$102,A69,'MEMBER REGISTER'!$J$3:$J$102,"Active",'MEMBER REGISTER'!$B$3:$B$102,"")+COUNTIFS('MEMBER REGISTER'!$A$3:$A$102,A69,'MEMBER REGISTER'!$J$3:$J$102,"Active",'MEMBER REGISTER'!$C$3:$C$102,"")+COUNTIFS('MEMBER REGISTER'!$A$3:$A$102,A69,'MEMBER REGISTER'!$J$3:$J$102,"Active",'MEMBER REGISTER'!$D$3:$D$102,"")+COUNTIFS('MEMBER REGISTER'!$A$3:$A$102,A69,'MEMBER REGISTER'!$J$3:$J$102,"Active",'MEMBER REGISTER'!$E$3:$E$102,"")+COUNTIFS('MEMBER REGISTER'!$A$3:$A$102,A69,'MEMBER REGISTER'!$J$3:$J$102,"Active",'MEMBER REGISTER'!$H$3:$H$102,"")+COUNTIFS('MEMBER REGISTER'!$A$3:$A$102,A69,'MEMBER REGISTER'!$J$3:$J$102,"Active",'MEMBER REGISTER'!$I$3:$I$102,"")+COUNTIFS('MEMBER REGISTER'!$A$3:$A$102,A69,'MEMBER REGISTER'!$J$3:$J$102,"Active",'MEMBER REGISTER'!$K$3:$K$102,"")&gt;0),"Data incomplete","Review required"))</f>
        <v/>
      </c>
      <c r="I69" s="5">
        <f>IF(A69="","",IF(H69="Data incomplete","Complete context and active-member fields; verify the full roster.",IF(OR(B69&lt;4,C69&lt;D69,E69&lt;&gt;1,F69&lt;2,G69&lt;&gt;1),"Count flag: review categories and women representation; eligibility and dates need manual review.","Entered counts only; manually review eligibility, nomination, terms, unit coverage and evidence.")))</f>
        <v/>
      </c>
      <c r="J69" s="4" t="n"/>
      <c r="K69" s="3" t="n"/>
      <c r="L69" s="3" t="n"/>
      <c r="M69" s="3" t="n"/>
      <c r="N69" s="3" t="n"/>
    </row>
    <row r="70" ht="54" customHeight="1">
      <c r="A70" s="3" t="n"/>
      <c r="B70" s="5">
        <f>IF(A70="","",COUNTIFS('MEMBER REGISTER'!$A$3:$A$102,A70,'MEMBER REGISTER'!$J$3:$J$102,"Active"))</f>
        <v/>
      </c>
      <c r="C70" s="5">
        <f>IF(A70="","",COUNTIFS('MEMBER REGISTER'!$A$3:$A$102,A70,'MEMBER REGISTER'!$J$3:$J$102,"Active",'MEMBER REGISTER'!$E$3:$E$102,"Yes"))</f>
        <v/>
      </c>
      <c r="D70" s="5">
        <f>IF(A70="","",ROUNDUP(B70/2,0))</f>
        <v/>
      </c>
      <c r="E70" s="5">
        <f>IF(A70="","",COUNTIFS('MEMBER REGISTER'!$A$3:$A$102,A70,'MEMBER REGISTER'!$J$3:$J$102,"Active",'MEMBER REGISTER'!$D$3:$D$102,"Presiding Officer",'MEMBER REGISTER'!$E$3:$E$102,"Yes"))</f>
        <v/>
      </c>
      <c r="F70" s="5">
        <f>IF(A70="","",COUNTIFS('MEMBER REGISTER'!$A$3:$A$102,A70,'MEMBER REGISTER'!$J$3:$J$102,"Active",'MEMBER REGISTER'!$D$3:$D$102,"Employee Member"))</f>
        <v/>
      </c>
      <c r="G70" s="5">
        <f>IF(A70="","",COUNTIFS('MEMBER REGISTER'!$A$3:$A$102,A70,'MEMBER REGISTER'!$J$3:$J$102,"Active",'MEMBER REGISTER'!$D$3:$D$102,"External-category Member"))</f>
        <v/>
      </c>
      <c r="H70" s="5">
        <f>IF(A70="","Not assessed",IF(OR(J70="",K70&lt;&gt;"Yes",L70="",M70="",B70=0,COUNTIFS('MEMBER REGISTER'!$A$3:$A$102,A70,'MEMBER REGISTER'!$J$3:$J$102,"Active",'MEMBER REGISTER'!$B$3:$B$102,"")+COUNTIFS('MEMBER REGISTER'!$A$3:$A$102,A70,'MEMBER REGISTER'!$J$3:$J$102,"Active",'MEMBER REGISTER'!$C$3:$C$102,"")+COUNTIFS('MEMBER REGISTER'!$A$3:$A$102,A70,'MEMBER REGISTER'!$J$3:$J$102,"Active",'MEMBER REGISTER'!$D$3:$D$102,"")+COUNTIFS('MEMBER REGISTER'!$A$3:$A$102,A70,'MEMBER REGISTER'!$J$3:$J$102,"Active",'MEMBER REGISTER'!$E$3:$E$102,"")+COUNTIFS('MEMBER REGISTER'!$A$3:$A$102,A70,'MEMBER REGISTER'!$J$3:$J$102,"Active",'MEMBER REGISTER'!$H$3:$H$102,"")+COUNTIFS('MEMBER REGISTER'!$A$3:$A$102,A70,'MEMBER REGISTER'!$J$3:$J$102,"Active",'MEMBER REGISTER'!$I$3:$I$102,"")+COUNTIFS('MEMBER REGISTER'!$A$3:$A$102,A70,'MEMBER REGISTER'!$J$3:$J$102,"Active",'MEMBER REGISTER'!$K$3:$K$102,"")&gt;0),"Data incomplete","Review required"))</f>
        <v/>
      </c>
      <c r="I70" s="5">
        <f>IF(A70="","",IF(H70="Data incomplete","Complete context and active-member fields; verify the full roster.",IF(OR(B70&lt;4,C70&lt;D70,E70&lt;&gt;1,F70&lt;2,G70&lt;&gt;1),"Count flag: review categories and women representation; eligibility and dates need manual review.","Entered counts only; manually review eligibility, nomination, terms, unit coverage and evidence.")))</f>
        <v/>
      </c>
      <c r="J70" s="4" t="n"/>
      <c r="K70" s="3" t="n"/>
      <c r="L70" s="3" t="n"/>
      <c r="M70" s="3" t="n"/>
      <c r="N70" s="3" t="n"/>
    </row>
    <row r="71" ht="54" customHeight="1">
      <c r="A71" s="3" t="n"/>
      <c r="B71" s="5">
        <f>IF(A71="","",COUNTIFS('MEMBER REGISTER'!$A$3:$A$102,A71,'MEMBER REGISTER'!$J$3:$J$102,"Active"))</f>
        <v/>
      </c>
      <c r="C71" s="5">
        <f>IF(A71="","",COUNTIFS('MEMBER REGISTER'!$A$3:$A$102,A71,'MEMBER REGISTER'!$J$3:$J$102,"Active",'MEMBER REGISTER'!$E$3:$E$102,"Yes"))</f>
        <v/>
      </c>
      <c r="D71" s="5">
        <f>IF(A71="","",ROUNDUP(B71/2,0))</f>
        <v/>
      </c>
      <c r="E71" s="5">
        <f>IF(A71="","",COUNTIFS('MEMBER REGISTER'!$A$3:$A$102,A71,'MEMBER REGISTER'!$J$3:$J$102,"Active",'MEMBER REGISTER'!$D$3:$D$102,"Presiding Officer",'MEMBER REGISTER'!$E$3:$E$102,"Yes"))</f>
        <v/>
      </c>
      <c r="F71" s="5">
        <f>IF(A71="","",COUNTIFS('MEMBER REGISTER'!$A$3:$A$102,A71,'MEMBER REGISTER'!$J$3:$J$102,"Active",'MEMBER REGISTER'!$D$3:$D$102,"Employee Member"))</f>
        <v/>
      </c>
      <c r="G71" s="5">
        <f>IF(A71="","",COUNTIFS('MEMBER REGISTER'!$A$3:$A$102,A71,'MEMBER REGISTER'!$J$3:$J$102,"Active",'MEMBER REGISTER'!$D$3:$D$102,"External-category Member"))</f>
        <v/>
      </c>
      <c r="H71" s="5">
        <f>IF(A71="","Not assessed",IF(OR(J71="",K71&lt;&gt;"Yes",L71="",M71="",B71=0,COUNTIFS('MEMBER REGISTER'!$A$3:$A$102,A71,'MEMBER REGISTER'!$J$3:$J$102,"Active",'MEMBER REGISTER'!$B$3:$B$102,"")+COUNTIFS('MEMBER REGISTER'!$A$3:$A$102,A71,'MEMBER REGISTER'!$J$3:$J$102,"Active",'MEMBER REGISTER'!$C$3:$C$102,"")+COUNTIFS('MEMBER REGISTER'!$A$3:$A$102,A71,'MEMBER REGISTER'!$J$3:$J$102,"Active",'MEMBER REGISTER'!$D$3:$D$102,"")+COUNTIFS('MEMBER REGISTER'!$A$3:$A$102,A71,'MEMBER REGISTER'!$J$3:$J$102,"Active",'MEMBER REGISTER'!$E$3:$E$102,"")+COUNTIFS('MEMBER REGISTER'!$A$3:$A$102,A71,'MEMBER REGISTER'!$J$3:$J$102,"Active",'MEMBER REGISTER'!$H$3:$H$102,"")+COUNTIFS('MEMBER REGISTER'!$A$3:$A$102,A71,'MEMBER REGISTER'!$J$3:$J$102,"Active",'MEMBER REGISTER'!$I$3:$I$102,"")+COUNTIFS('MEMBER REGISTER'!$A$3:$A$102,A71,'MEMBER REGISTER'!$J$3:$J$102,"Active",'MEMBER REGISTER'!$K$3:$K$102,"")&gt;0),"Data incomplete","Review required"))</f>
        <v/>
      </c>
      <c r="I71" s="5">
        <f>IF(A71="","",IF(H71="Data incomplete","Complete context and active-member fields; verify the full roster.",IF(OR(B71&lt;4,C71&lt;D71,E71&lt;&gt;1,F71&lt;2,G71&lt;&gt;1),"Count flag: review categories and women representation; eligibility and dates need manual review.","Entered counts only; manually review eligibility, nomination, terms, unit coverage and evidence.")))</f>
        <v/>
      </c>
      <c r="J71" s="4" t="n"/>
      <c r="K71" s="3" t="n"/>
      <c r="L71" s="3" t="n"/>
      <c r="M71" s="3" t="n"/>
      <c r="N71" s="3" t="n"/>
    </row>
    <row r="72" ht="54" customHeight="1">
      <c r="A72" s="3" t="n"/>
      <c r="B72" s="5">
        <f>IF(A72="","",COUNTIFS('MEMBER REGISTER'!$A$3:$A$102,A72,'MEMBER REGISTER'!$J$3:$J$102,"Active"))</f>
        <v/>
      </c>
      <c r="C72" s="5">
        <f>IF(A72="","",COUNTIFS('MEMBER REGISTER'!$A$3:$A$102,A72,'MEMBER REGISTER'!$J$3:$J$102,"Active",'MEMBER REGISTER'!$E$3:$E$102,"Yes"))</f>
        <v/>
      </c>
      <c r="D72" s="5">
        <f>IF(A72="","",ROUNDUP(B72/2,0))</f>
        <v/>
      </c>
      <c r="E72" s="5">
        <f>IF(A72="","",COUNTIFS('MEMBER REGISTER'!$A$3:$A$102,A72,'MEMBER REGISTER'!$J$3:$J$102,"Active",'MEMBER REGISTER'!$D$3:$D$102,"Presiding Officer",'MEMBER REGISTER'!$E$3:$E$102,"Yes"))</f>
        <v/>
      </c>
      <c r="F72" s="5">
        <f>IF(A72="","",COUNTIFS('MEMBER REGISTER'!$A$3:$A$102,A72,'MEMBER REGISTER'!$J$3:$J$102,"Active",'MEMBER REGISTER'!$D$3:$D$102,"Employee Member"))</f>
        <v/>
      </c>
      <c r="G72" s="5">
        <f>IF(A72="","",COUNTIFS('MEMBER REGISTER'!$A$3:$A$102,A72,'MEMBER REGISTER'!$J$3:$J$102,"Active",'MEMBER REGISTER'!$D$3:$D$102,"External-category Member"))</f>
        <v/>
      </c>
      <c r="H72" s="5">
        <f>IF(A72="","Not assessed",IF(OR(J72="",K72&lt;&gt;"Yes",L72="",M72="",B72=0,COUNTIFS('MEMBER REGISTER'!$A$3:$A$102,A72,'MEMBER REGISTER'!$J$3:$J$102,"Active",'MEMBER REGISTER'!$B$3:$B$102,"")+COUNTIFS('MEMBER REGISTER'!$A$3:$A$102,A72,'MEMBER REGISTER'!$J$3:$J$102,"Active",'MEMBER REGISTER'!$C$3:$C$102,"")+COUNTIFS('MEMBER REGISTER'!$A$3:$A$102,A72,'MEMBER REGISTER'!$J$3:$J$102,"Active",'MEMBER REGISTER'!$D$3:$D$102,"")+COUNTIFS('MEMBER REGISTER'!$A$3:$A$102,A72,'MEMBER REGISTER'!$J$3:$J$102,"Active",'MEMBER REGISTER'!$E$3:$E$102,"")+COUNTIFS('MEMBER REGISTER'!$A$3:$A$102,A72,'MEMBER REGISTER'!$J$3:$J$102,"Active",'MEMBER REGISTER'!$H$3:$H$102,"")+COUNTIFS('MEMBER REGISTER'!$A$3:$A$102,A72,'MEMBER REGISTER'!$J$3:$J$102,"Active",'MEMBER REGISTER'!$I$3:$I$102,"")+COUNTIFS('MEMBER REGISTER'!$A$3:$A$102,A72,'MEMBER REGISTER'!$J$3:$J$102,"Active",'MEMBER REGISTER'!$K$3:$K$102,"")&gt;0),"Data incomplete","Review required"))</f>
        <v/>
      </c>
      <c r="I72" s="5">
        <f>IF(A72="","",IF(H72="Data incomplete","Complete context and active-member fields; verify the full roster.",IF(OR(B72&lt;4,C72&lt;D72,E72&lt;&gt;1,F72&lt;2,G72&lt;&gt;1),"Count flag: review categories and women representation; eligibility and dates need manual review.","Entered counts only; manually review eligibility, nomination, terms, unit coverage and evidence.")))</f>
        <v/>
      </c>
      <c r="J72" s="4" t="n"/>
      <c r="K72" s="3" t="n"/>
      <c r="L72" s="3" t="n"/>
      <c r="M72" s="3" t="n"/>
      <c r="N72" s="3" t="n"/>
    </row>
    <row r="73" ht="54" customHeight="1">
      <c r="A73" s="3" t="n"/>
      <c r="B73" s="5">
        <f>IF(A73="","",COUNTIFS('MEMBER REGISTER'!$A$3:$A$102,A73,'MEMBER REGISTER'!$J$3:$J$102,"Active"))</f>
        <v/>
      </c>
      <c r="C73" s="5">
        <f>IF(A73="","",COUNTIFS('MEMBER REGISTER'!$A$3:$A$102,A73,'MEMBER REGISTER'!$J$3:$J$102,"Active",'MEMBER REGISTER'!$E$3:$E$102,"Yes"))</f>
        <v/>
      </c>
      <c r="D73" s="5">
        <f>IF(A73="","",ROUNDUP(B73/2,0))</f>
        <v/>
      </c>
      <c r="E73" s="5">
        <f>IF(A73="","",COUNTIFS('MEMBER REGISTER'!$A$3:$A$102,A73,'MEMBER REGISTER'!$J$3:$J$102,"Active",'MEMBER REGISTER'!$D$3:$D$102,"Presiding Officer",'MEMBER REGISTER'!$E$3:$E$102,"Yes"))</f>
        <v/>
      </c>
      <c r="F73" s="5">
        <f>IF(A73="","",COUNTIFS('MEMBER REGISTER'!$A$3:$A$102,A73,'MEMBER REGISTER'!$J$3:$J$102,"Active",'MEMBER REGISTER'!$D$3:$D$102,"Employee Member"))</f>
        <v/>
      </c>
      <c r="G73" s="5">
        <f>IF(A73="","",COUNTIFS('MEMBER REGISTER'!$A$3:$A$102,A73,'MEMBER REGISTER'!$J$3:$J$102,"Active",'MEMBER REGISTER'!$D$3:$D$102,"External-category Member"))</f>
        <v/>
      </c>
      <c r="H73" s="5">
        <f>IF(A73="","Not assessed",IF(OR(J73="",K73&lt;&gt;"Yes",L73="",M73="",B73=0,COUNTIFS('MEMBER REGISTER'!$A$3:$A$102,A73,'MEMBER REGISTER'!$J$3:$J$102,"Active",'MEMBER REGISTER'!$B$3:$B$102,"")+COUNTIFS('MEMBER REGISTER'!$A$3:$A$102,A73,'MEMBER REGISTER'!$J$3:$J$102,"Active",'MEMBER REGISTER'!$C$3:$C$102,"")+COUNTIFS('MEMBER REGISTER'!$A$3:$A$102,A73,'MEMBER REGISTER'!$J$3:$J$102,"Active",'MEMBER REGISTER'!$D$3:$D$102,"")+COUNTIFS('MEMBER REGISTER'!$A$3:$A$102,A73,'MEMBER REGISTER'!$J$3:$J$102,"Active",'MEMBER REGISTER'!$E$3:$E$102,"")+COUNTIFS('MEMBER REGISTER'!$A$3:$A$102,A73,'MEMBER REGISTER'!$J$3:$J$102,"Active",'MEMBER REGISTER'!$H$3:$H$102,"")+COUNTIFS('MEMBER REGISTER'!$A$3:$A$102,A73,'MEMBER REGISTER'!$J$3:$J$102,"Active",'MEMBER REGISTER'!$I$3:$I$102,"")+COUNTIFS('MEMBER REGISTER'!$A$3:$A$102,A73,'MEMBER REGISTER'!$J$3:$J$102,"Active",'MEMBER REGISTER'!$K$3:$K$102,"")&gt;0),"Data incomplete","Review required"))</f>
        <v/>
      </c>
      <c r="I73" s="5">
        <f>IF(A73="","",IF(H73="Data incomplete","Complete context and active-member fields; verify the full roster.",IF(OR(B73&lt;4,C73&lt;D73,E73&lt;&gt;1,F73&lt;2,G73&lt;&gt;1),"Count flag: review categories and women representation; eligibility and dates need manual review.","Entered counts only; manually review eligibility, nomination, terms, unit coverage and evidence.")))</f>
        <v/>
      </c>
      <c r="J73" s="4" t="n"/>
      <c r="K73" s="3" t="n"/>
      <c r="L73" s="3" t="n"/>
      <c r="M73" s="3" t="n"/>
      <c r="N73" s="3" t="n"/>
    </row>
    <row r="74" ht="54" customHeight="1">
      <c r="A74" s="3" t="n"/>
      <c r="B74" s="5">
        <f>IF(A74="","",COUNTIFS('MEMBER REGISTER'!$A$3:$A$102,A74,'MEMBER REGISTER'!$J$3:$J$102,"Active"))</f>
        <v/>
      </c>
      <c r="C74" s="5">
        <f>IF(A74="","",COUNTIFS('MEMBER REGISTER'!$A$3:$A$102,A74,'MEMBER REGISTER'!$J$3:$J$102,"Active",'MEMBER REGISTER'!$E$3:$E$102,"Yes"))</f>
        <v/>
      </c>
      <c r="D74" s="5">
        <f>IF(A74="","",ROUNDUP(B74/2,0))</f>
        <v/>
      </c>
      <c r="E74" s="5">
        <f>IF(A74="","",COUNTIFS('MEMBER REGISTER'!$A$3:$A$102,A74,'MEMBER REGISTER'!$J$3:$J$102,"Active",'MEMBER REGISTER'!$D$3:$D$102,"Presiding Officer",'MEMBER REGISTER'!$E$3:$E$102,"Yes"))</f>
        <v/>
      </c>
      <c r="F74" s="5">
        <f>IF(A74="","",COUNTIFS('MEMBER REGISTER'!$A$3:$A$102,A74,'MEMBER REGISTER'!$J$3:$J$102,"Active",'MEMBER REGISTER'!$D$3:$D$102,"Employee Member"))</f>
        <v/>
      </c>
      <c r="G74" s="5">
        <f>IF(A74="","",COUNTIFS('MEMBER REGISTER'!$A$3:$A$102,A74,'MEMBER REGISTER'!$J$3:$J$102,"Active",'MEMBER REGISTER'!$D$3:$D$102,"External-category Member"))</f>
        <v/>
      </c>
      <c r="H74" s="5">
        <f>IF(A74="","Not assessed",IF(OR(J74="",K74&lt;&gt;"Yes",L74="",M74="",B74=0,COUNTIFS('MEMBER REGISTER'!$A$3:$A$102,A74,'MEMBER REGISTER'!$J$3:$J$102,"Active",'MEMBER REGISTER'!$B$3:$B$102,"")+COUNTIFS('MEMBER REGISTER'!$A$3:$A$102,A74,'MEMBER REGISTER'!$J$3:$J$102,"Active",'MEMBER REGISTER'!$C$3:$C$102,"")+COUNTIFS('MEMBER REGISTER'!$A$3:$A$102,A74,'MEMBER REGISTER'!$J$3:$J$102,"Active",'MEMBER REGISTER'!$D$3:$D$102,"")+COUNTIFS('MEMBER REGISTER'!$A$3:$A$102,A74,'MEMBER REGISTER'!$J$3:$J$102,"Active",'MEMBER REGISTER'!$E$3:$E$102,"")+COUNTIFS('MEMBER REGISTER'!$A$3:$A$102,A74,'MEMBER REGISTER'!$J$3:$J$102,"Active",'MEMBER REGISTER'!$H$3:$H$102,"")+COUNTIFS('MEMBER REGISTER'!$A$3:$A$102,A74,'MEMBER REGISTER'!$J$3:$J$102,"Active",'MEMBER REGISTER'!$I$3:$I$102,"")+COUNTIFS('MEMBER REGISTER'!$A$3:$A$102,A74,'MEMBER REGISTER'!$J$3:$J$102,"Active",'MEMBER REGISTER'!$K$3:$K$102,"")&gt;0),"Data incomplete","Review required"))</f>
        <v/>
      </c>
      <c r="I74" s="5">
        <f>IF(A74="","",IF(H74="Data incomplete","Complete context and active-member fields; verify the full roster.",IF(OR(B74&lt;4,C74&lt;D74,E74&lt;&gt;1,F74&lt;2,G74&lt;&gt;1),"Count flag: review categories and women representation; eligibility and dates need manual review.","Entered counts only; manually review eligibility, nomination, terms, unit coverage and evidence.")))</f>
        <v/>
      </c>
      <c r="J74" s="4" t="n"/>
      <c r="K74" s="3" t="n"/>
      <c r="L74" s="3" t="n"/>
      <c r="M74" s="3" t="n"/>
      <c r="N74" s="3" t="n"/>
    </row>
    <row r="75" ht="54" customHeight="1">
      <c r="A75" s="3" t="n"/>
      <c r="B75" s="5">
        <f>IF(A75="","",COUNTIFS('MEMBER REGISTER'!$A$3:$A$102,A75,'MEMBER REGISTER'!$J$3:$J$102,"Active"))</f>
        <v/>
      </c>
      <c r="C75" s="5">
        <f>IF(A75="","",COUNTIFS('MEMBER REGISTER'!$A$3:$A$102,A75,'MEMBER REGISTER'!$J$3:$J$102,"Active",'MEMBER REGISTER'!$E$3:$E$102,"Yes"))</f>
        <v/>
      </c>
      <c r="D75" s="5">
        <f>IF(A75="","",ROUNDUP(B75/2,0))</f>
        <v/>
      </c>
      <c r="E75" s="5">
        <f>IF(A75="","",COUNTIFS('MEMBER REGISTER'!$A$3:$A$102,A75,'MEMBER REGISTER'!$J$3:$J$102,"Active",'MEMBER REGISTER'!$D$3:$D$102,"Presiding Officer",'MEMBER REGISTER'!$E$3:$E$102,"Yes"))</f>
        <v/>
      </c>
      <c r="F75" s="5">
        <f>IF(A75="","",COUNTIFS('MEMBER REGISTER'!$A$3:$A$102,A75,'MEMBER REGISTER'!$J$3:$J$102,"Active",'MEMBER REGISTER'!$D$3:$D$102,"Employee Member"))</f>
        <v/>
      </c>
      <c r="G75" s="5">
        <f>IF(A75="","",COUNTIFS('MEMBER REGISTER'!$A$3:$A$102,A75,'MEMBER REGISTER'!$J$3:$J$102,"Active",'MEMBER REGISTER'!$D$3:$D$102,"External-category Member"))</f>
        <v/>
      </c>
      <c r="H75" s="5">
        <f>IF(A75="","Not assessed",IF(OR(J75="",K75&lt;&gt;"Yes",L75="",M75="",B75=0,COUNTIFS('MEMBER REGISTER'!$A$3:$A$102,A75,'MEMBER REGISTER'!$J$3:$J$102,"Active",'MEMBER REGISTER'!$B$3:$B$102,"")+COUNTIFS('MEMBER REGISTER'!$A$3:$A$102,A75,'MEMBER REGISTER'!$J$3:$J$102,"Active",'MEMBER REGISTER'!$C$3:$C$102,"")+COUNTIFS('MEMBER REGISTER'!$A$3:$A$102,A75,'MEMBER REGISTER'!$J$3:$J$102,"Active",'MEMBER REGISTER'!$D$3:$D$102,"")+COUNTIFS('MEMBER REGISTER'!$A$3:$A$102,A75,'MEMBER REGISTER'!$J$3:$J$102,"Active",'MEMBER REGISTER'!$E$3:$E$102,"")+COUNTIFS('MEMBER REGISTER'!$A$3:$A$102,A75,'MEMBER REGISTER'!$J$3:$J$102,"Active",'MEMBER REGISTER'!$H$3:$H$102,"")+COUNTIFS('MEMBER REGISTER'!$A$3:$A$102,A75,'MEMBER REGISTER'!$J$3:$J$102,"Active",'MEMBER REGISTER'!$I$3:$I$102,"")+COUNTIFS('MEMBER REGISTER'!$A$3:$A$102,A75,'MEMBER REGISTER'!$J$3:$J$102,"Active",'MEMBER REGISTER'!$K$3:$K$102,"")&gt;0),"Data incomplete","Review required"))</f>
        <v/>
      </c>
      <c r="I75" s="5">
        <f>IF(A75="","",IF(H75="Data incomplete","Complete context and active-member fields; verify the full roster.",IF(OR(B75&lt;4,C75&lt;D75,E75&lt;&gt;1,F75&lt;2,G75&lt;&gt;1),"Count flag: review categories and women representation; eligibility and dates need manual review.","Entered counts only; manually review eligibility, nomination, terms, unit coverage and evidence.")))</f>
        <v/>
      </c>
      <c r="J75" s="4" t="n"/>
      <c r="K75" s="3" t="n"/>
      <c r="L75" s="3" t="n"/>
      <c r="M75" s="3" t="n"/>
      <c r="N75" s="3" t="n"/>
    </row>
    <row r="76" ht="54" customHeight="1">
      <c r="A76" s="3" t="n"/>
      <c r="B76" s="5">
        <f>IF(A76="","",COUNTIFS('MEMBER REGISTER'!$A$3:$A$102,A76,'MEMBER REGISTER'!$J$3:$J$102,"Active"))</f>
        <v/>
      </c>
      <c r="C76" s="5">
        <f>IF(A76="","",COUNTIFS('MEMBER REGISTER'!$A$3:$A$102,A76,'MEMBER REGISTER'!$J$3:$J$102,"Active",'MEMBER REGISTER'!$E$3:$E$102,"Yes"))</f>
        <v/>
      </c>
      <c r="D76" s="5">
        <f>IF(A76="","",ROUNDUP(B76/2,0))</f>
        <v/>
      </c>
      <c r="E76" s="5">
        <f>IF(A76="","",COUNTIFS('MEMBER REGISTER'!$A$3:$A$102,A76,'MEMBER REGISTER'!$J$3:$J$102,"Active",'MEMBER REGISTER'!$D$3:$D$102,"Presiding Officer",'MEMBER REGISTER'!$E$3:$E$102,"Yes"))</f>
        <v/>
      </c>
      <c r="F76" s="5">
        <f>IF(A76="","",COUNTIFS('MEMBER REGISTER'!$A$3:$A$102,A76,'MEMBER REGISTER'!$J$3:$J$102,"Active",'MEMBER REGISTER'!$D$3:$D$102,"Employee Member"))</f>
        <v/>
      </c>
      <c r="G76" s="5">
        <f>IF(A76="","",COUNTIFS('MEMBER REGISTER'!$A$3:$A$102,A76,'MEMBER REGISTER'!$J$3:$J$102,"Active",'MEMBER REGISTER'!$D$3:$D$102,"External-category Member"))</f>
        <v/>
      </c>
      <c r="H76" s="5">
        <f>IF(A76="","Not assessed",IF(OR(J76="",K76&lt;&gt;"Yes",L76="",M76="",B76=0,COUNTIFS('MEMBER REGISTER'!$A$3:$A$102,A76,'MEMBER REGISTER'!$J$3:$J$102,"Active",'MEMBER REGISTER'!$B$3:$B$102,"")+COUNTIFS('MEMBER REGISTER'!$A$3:$A$102,A76,'MEMBER REGISTER'!$J$3:$J$102,"Active",'MEMBER REGISTER'!$C$3:$C$102,"")+COUNTIFS('MEMBER REGISTER'!$A$3:$A$102,A76,'MEMBER REGISTER'!$J$3:$J$102,"Active",'MEMBER REGISTER'!$D$3:$D$102,"")+COUNTIFS('MEMBER REGISTER'!$A$3:$A$102,A76,'MEMBER REGISTER'!$J$3:$J$102,"Active",'MEMBER REGISTER'!$E$3:$E$102,"")+COUNTIFS('MEMBER REGISTER'!$A$3:$A$102,A76,'MEMBER REGISTER'!$J$3:$J$102,"Active",'MEMBER REGISTER'!$H$3:$H$102,"")+COUNTIFS('MEMBER REGISTER'!$A$3:$A$102,A76,'MEMBER REGISTER'!$J$3:$J$102,"Active",'MEMBER REGISTER'!$I$3:$I$102,"")+COUNTIFS('MEMBER REGISTER'!$A$3:$A$102,A76,'MEMBER REGISTER'!$J$3:$J$102,"Active",'MEMBER REGISTER'!$K$3:$K$102,"")&gt;0),"Data incomplete","Review required"))</f>
        <v/>
      </c>
      <c r="I76" s="5">
        <f>IF(A76="","",IF(H76="Data incomplete","Complete context and active-member fields; verify the full roster.",IF(OR(B76&lt;4,C76&lt;D76,E76&lt;&gt;1,F76&lt;2,G76&lt;&gt;1),"Count flag: review categories and women representation; eligibility and dates need manual review.","Entered counts only; manually review eligibility, nomination, terms, unit coverage and evidence.")))</f>
        <v/>
      </c>
      <c r="J76" s="4" t="n"/>
      <c r="K76" s="3" t="n"/>
      <c r="L76" s="3" t="n"/>
      <c r="M76" s="3" t="n"/>
      <c r="N76" s="3" t="n"/>
    </row>
    <row r="77" ht="54" customHeight="1">
      <c r="A77" s="3" t="n"/>
      <c r="B77" s="5">
        <f>IF(A77="","",COUNTIFS('MEMBER REGISTER'!$A$3:$A$102,A77,'MEMBER REGISTER'!$J$3:$J$102,"Active"))</f>
        <v/>
      </c>
      <c r="C77" s="5">
        <f>IF(A77="","",COUNTIFS('MEMBER REGISTER'!$A$3:$A$102,A77,'MEMBER REGISTER'!$J$3:$J$102,"Active",'MEMBER REGISTER'!$E$3:$E$102,"Yes"))</f>
        <v/>
      </c>
      <c r="D77" s="5">
        <f>IF(A77="","",ROUNDUP(B77/2,0))</f>
        <v/>
      </c>
      <c r="E77" s="5">
        <f>IF(A77="","",COUNTIFS('MEMBER REGISTER'!$A$3:$A$102,A77,'MEMBER REGISTER'!$J$3:$J$102,"Active",'MEMBER REGISTER'!$D$3:$D$102,"Presiding Officer",'MEMBER REGISTER'!$E$3:$E$102,"Yes"))</f>
        <v/>
      </c>
      <c r="F77" s="5">
        <f>IF(A77="","",COUNTIFS('MEMBER REGISTER'!$A$3:$A$102,A77,'MEMBER REGISTER'!$J$3:$J$102,"Active",'MEMBER REGISTER'!$D$3:$D$102,"Employee Member"))</f>
        <v/>
      </c>
      <c r="G77" s="5">
        <f>IF(A77="","",COUNTIFS('MEMBER REGISTER'!$A$3:$A$102,A77,'MEMBER REGISTER'!$J$3:$J$102,"Active",'MEMBER REGISTER'!$D$3:$D$102,"External-category Member"))</f>
        <v/>
      </c>
      <c r="H77" s="5">
        <f>IF(A77="","Not assessed",IF(OR(J77="",K77&lt;&gt;"Yes",L77="",M77="",B77=0,COUNTIFS('MEMBER REGISTER'!$A$3:$A$102,A77,'MEMBER REGISTER'!$J$3:$J$102,"Active",'MEMBER REGISTER'!$B$3:$B$102,"")+COUNTIFS('MEMBER REGISTER'!$A$3:$A$102,A77,'MEMBER REGISTER'!$J$3:$J$102,"Active",'MEMBER REGISTER'!$C$3:$C$102,"")+COUNTIFS('MEMBER REGISTER'!$A$3:$A$102,A77,'MEMBER REGISTER'!$J$3:$J$102,"Active",'MEMBER REGISTER'!$D$3:$D$102,"")+COUNTIFS('MEMBER REGISTER'!$A$3:$A$102,A77,'MEMBER REGISTER'!$J$3:$J$102,"Active",'MEMBER REGISTER'!$E$3:$E$102,"")+COUNTIFS('MEMBER REGISTER'!$A$3:$A$102,A77,'MEMBER REGISTER'!$J$3:$J$102,"Active",'MEMBER REGISTER'!$H$3:$H$102,"")+COUNTIFS('MEMBER REGISTER'!$A$3:$A$102,A77,'MEMBER REGISTER'!$J$3:$J$102,"Active",'MEMBER REGISTER'!$I$3:$I$102,"")+COUNTIFS('MEMBER REGISTER'!$A$3:$A$102,A77,'MEMBER REGISTER'!$J$3:$J$102,"Active",'MEMBER REGISTER'!$K$3:$K$102,"")&gt;0),"Data incomplete","Review required"))</f>
        <v/>
      </c>
      <c r="I77" s="5">
        <f>IF(A77="","",IF(H77="Data incomplete","Complete context and active-member fields; verify the full roster.",IF(OR(B77&lt;4,C77&lt;D77,E77&lt;&gt;1,F77&lt;2,G77&lt;&gt;1),"Count flag: review categories and women representation; eligibility and dates need manual review.","Entered counts only; manually review eligibility, nomination, terms, unit coverage and evidence.")))</f>
        <v/>
      </c>
      <c r="J77" s="4" t="n"/>
      <c r="K77" s="3" t="n"/>
      <c r="L77" s="3" t="n"/>
      <c r="M77" s="3" t="n"/>
      <c r="N77" s="3" t="n"/>
    </row>
    <row r="78" ht="54" customHeight="1">
      <c r="A78" s="3" t="n"/>
      <c r="B78" s="5">
        <f>IF(A78="","",COUNTIFS('MEMBER REGISTER'!$A$3:$A$102,A78,'MEMBER REGISTER'!$J$3:$J$102,"Active"))</f>
        <v/>
      </c>
      <c r="C78" s="5">
        <f>IF(A78="","",COUNTIFS('MEMBER REGISTER'!$A$3:$A$102,A78,'MEMBER REGISTER'!$J$3:$J$102,"Active",'MEMBER REGISTER'!$E$3:$E$102,"Yes"))</f>
        <v/>
      </c>
      <c r="D78" s="5">
        <f>IF(A78="","",ROUNDUP(B78/2,0))</f>
        <v/>
      </c>
      <c r="E78" s="5">
        <f>IF(A78="","",COUNTIFS('MEMBER REGISTER'!$A$3:$A$102,A78,'MEMBER REGISTER'!$J$3:$J$102,"Active",'MEMBER REGISTER'!$D$3:$D$102,"Presiding Officer",'MEMBER REGISTER'!$E$3:$E$102,"Yes"))</f>
        <v/>
      </c>
      <c r="F78" s="5">
        <f>IF(A78="","",COUNTIFS('MEMBER REGISTER'!$A$3:$A$102,A78,'MEMBER REGISTER'!$J$3:$J$102,"Active",'MEMBER REGISTER'!$D$3:$D$102,"Employee Member"))</f>
        <v/>
      </c>
      <c r="G78" s="5">
        <f>IF(A78="","",COUNTIFS('MEMBER REGISTER'!$A$3:$A$102,A78,'MEMBER REGISTER'!$J$3:$J$102,"Active",'MEMBER REGISTER'!$D$3:$D$102,"External-category Member"))</f>
        <v/>
      </c>
      <c r="H78" s="5">
        <f>IF(A78="","Not assessed",IF(OR(J78="",K78&lt;&gt;"Yes",L78="",M78="",B78=0,COUNTIFS('MEMBER REGISTER'!$A$3:$A$102,A78,'MEMBER REGISTER'!$J$3:$J$102,"Active",'MEMBER REGISTER'!$B$3:$B$102,"")+COUNTIFS('MEMBER REGISTER'!$A$3:$A$102,A78,'MEMBER REGISTER'!$J$3:$J$102,"Active",'MEMBER REGISTER'!$C$3:$C$102,"")+COUNTIFS('MEMBER REGISTER'!$A$3:$A$102,A78,'MEMBER REGISTER'!$J$3:$J$102,"Active",'MEMBER REGISTER'!$D$3:$D$102,"")+COUNTIFS('MEMBER REGISTER'!$A$3:$A$102,A78,'MEMBER REGISTER'!$J$3:$J$102,"Active",'MEMBER REGISTER'!$E$3:$E$102,"")+COUNTIFS('MEMBER REGISTER'!$A$3:$A$102,A78,'MEMBER REGISTER'!$J$3:$J$102,"Active",'MEMBER REGISTER'!$H$3:$H$102,"")+COUNTIFS('MEMBER REGISTER'!$A$3:$A$102,A78,'MEMBER REGISTER'!$J$3:$J$102,"Active",'MEMBER REGISTER'!$I$3:$I$102,"")+COUNTIFS('MEMBER REGISTER'!$A$3:$A$102,A78,'MEMBER REGISTER'!$J$3:$J$102,"Active",'MEMBER REGISTER'!$K$3:$K$102,"")&gt;0),"Data incomplete","Review required"))</f>
        <v/>
      </c>
      <c r="I78" s="5">
        <f>IF(A78="","",IF(H78="Data incomplete","Complete context and active-member fields; verify the full roster.",IF(OR(B78&lt;4,C78&lt;D78,E78&lt;&gt;1,F78&lt;2,G78&lt;&gt;1),"Count flag: review categories and women representation; eligibility and dates need manual review.","Entered counts only; manually review eligibility, nomination, terms, unit coverage and evidence.")))</f>
        <v/>
      </c>
      <c r="J78" s="4" t="n"/>
      <c r="K78" s="3" t="n"/>
      <c r="L78" s="3" t="n"/>
      <c r="M78" s="3" t="n"/>
      <c r="N78" s="3" t="n"/>
    </row>
    <row r="79" ht="54" customHeight="1">
      <c r="A79" s="3" t="n"/>
      <c r="B79" s="5">
        <f>IF(A79="","",COUNTIFS('MEMBER REGISTER'!$A$3:$A$102,A79,'MEMBER REGISTER'!$J$3:$J$102,"Active"))</f>
        <v/>
      </c>
      <c r="C79" s="5">
        <f>IF(A79="","",COUNTIFS('MEMBER REGISTER'!$A$3:$A$102,A79,'MEMBER REGISTER'!$J$3:$J$102,"Active",'MEMBER REGISTER'!$E$3:$E$102,"Yes"))</f>
        <v/>
      </c>
      <c r="D79" s="5">
        <f>IF(A79="","",ROUNDUP(B79/2,0))</f>
        <v/>
      </c>
      <c r="E79" s="5">
        <f>IF(A79="","",COUNTIFS('MEMBER REGISTER'!$A$3:$A$102,A79,'MEMBER REGISTER'!$J$3:$J$102,"Active",'MEMBER REGISTER'!$D$3:$D$102,"Presiding Officer",'MEMBER REGISTER'!$E$3:$E$102,"Yes"))</f>
        <v/>
      </c>
      <c r="F79" s="5">
        <f>IF(A79="","",COUNTIFS('MEMBER REGISTER'!$A$3:$A$102,A79,'MEMBER REGISTER'!$J$3:$J$102,"Active",'MEMBER REGISTER'!$D$3:$D$102,"Employee Member"))</f>
        <v/>
      </c>
      <c r="G79" s="5">
        <f>IF(A79="","",COUNTIFS('MEMBER REGISTER'!$A$3:$A$102,A79,'MEMBER REGISTER'!$J$3:$J$102,"Active",'MEMBER REGISTER'!$D$3:$D$102,"External-category Member"))</f>
        <v/>
      </c>
      <c r="H79" s="5">
        <f>IF(A79="","Not assessed",IF(OR(J79="",K79&lt;&gt;"Yes",L79="",M79="",B79=0,COUNTIFS('MEMBER REGISTER'!$A$3:$A$102,A79,'MEMBER REGISTER'!$J$3:$J$102,"Active",'MEMBER REGISTER'!$B$3:$B$102,"")+COUNTIFS('MEMBER REGISTER'!$A$3:$A$102,A79,'MEMBER REGISTER'!$J$3:$J$102,"Active",'MEMBER REGISTER'!$C$3:$C$102,"")+COUNTIFS('MEMBER REGISTER'!$A$3:$A$102,A79,'MEMBER REGISTER'!$J$3:$J$102,"Active",'MEMBER REGISTER'!$D$3:$D$102,"")+COUNTIFS('MEMBER REGISTER'!$A$3:$A$102,A79,'MEMBER REGISTER'!$J$3:$J$102,"Active",'MEMBER REGISTER'!$E$3:$E$102,"")+COUNTIFS('MEMBER REGISTER'!$A$3:$A$102,A79,'MEMBER REGISTER'!$J$3:$J$102,"Active",'MEMBER REGISTER'!$H$3:$H$102,"")+COUNTIFS('MEMBER REGISTER'!$A$3:$A$102,A79,'MEMBER REGISTER'!$J$3:$J$102,"Active",'MEMBER REGISTER'!$I$3:$I$102,"")+COUNTIFS('MEMBER REGISTER'!$A$3:$A$102,A79,'MEMBER REGISTER'!$J$3:$J$102,"Active",'MEMBER REGISTER'!$K$3:$K$102,"")&gt;0),"Data incomplete","Review required"))</f>
        <v/>
      </c>
      <c r="I79" s="5">
        <f>IF(A79="","",IF(H79="Data incomplete","Complete context and active-member fields; verify the full roster.",IF(OR(B79&lt;4,C79&lt;D79,E79&lt;&gt;1,F79&lt;2,G79&lt;&gt;1),"Count flag: review categories and women representation; eligibility and dates need manual review.","Entered counts only; manually review eligibility, nomination, terms, unit coverage and evidence.")))</f>
        <v/>
      </c>
      <c r="J79" s="4" t="n"/>
      <c r="K79" s="3" t="n"/>
      <c r="L79" s="3" t="n"/>
      <c r="M79" s="3" t="n"/>
      <c r="N79" s="3" t="n"/>
    </row>
    <row r="80" ht="54" customHeight="1">
      <c r="A80" s="3" t="n"/>
      <c r="B80" s="5">
        <f>IF(A80="","",COUNTIFS('MEMBER REGISTER'!$A$3:$A$102,A80,'MEMBER REGISTER'!$J$3:$J$102,"Active"))</f>
        <v/>
      </c>
      <c r="C80" s="5">
        <f>IF(A80="","",COUNTIFS('MEMBER REGISTER'!$A$3:$A$102,A80,'MEMBER REGISTER'!$J$3:$J$102,"Active",'MEMBER REGISTER'!$E$3:$E$102,"Yes"))</f>
        <v/>
      </c>
      <c r="D80" s="5">
        <f>IF(A80="","",ROUNDUP(B80/2,0))</f>
        <v/>
      </c>
      <c r="E80" s="5">
        <f>IF(A80="","",COUNTIFS('MEMBER REGISTER'!$A$3:$A$102,A80,'MEMBER REGISTER'!$J$3:$J$102,"Active",'MEMBER REGISTER'!$D$3:$D$102,"Presiding Officer",'MEMBER REGISTER'!$E$3:$E$102,"Yes"))</f>
        <v/>
      </c>
      <c r="F80" s="5">
        <f>IF(A80="","",COUNTIFS('MEMBER REGISTER'!$A$3:$A$102,A80,'MEMBER REGISTER'!$J$3:$J$102,"Active",'MEMBER REGISTER'!$D$3:$D$102,"Employee Member"))</f>
        <v/>
      </c>
      <c r="G80" s="5">
        <f>IF(A80="","",COUNTIFS('MEMBER REGISTER'!$A$3:$A$102,A80,'MEMBER REGISTER'!$J$3:$J$102,"Active",'MEMBER REGISTER'!$D$3:$D$102,"External-category Member"))</f>
        <v/>
      </c>
      <c r="H80" s="5">
        <f>IF(A80="","Not assessed",IF(OR(J80="",K80&lt;&gt;"Yes",L80="",M80="",B80=0,COUNTIFS('MEMBER REGISTER'!$A$3:$A$102,A80,'MEMBER REGISTER'!$J$3:$J$102,"Active",'MEMBER REGISTER'!$B$3:$B$102,"")+COUNTIFS('MEMBER REGISTER'!$A$3:$A$102,A80,'MEMBER REGISTER'!$J$3:$J$102,"Active",'MEMBER REGISTER'!$C$3:$C$102,"")+COUNTIFS('MEMBER REGISTER'!$A$3:$A$102,A80,'MEMBER REGISTER'!$J$3:$J$102,"Active",'MEMBER REGISTER'!$D$3:$D$102,"")+COUNTIFS('MEMBER REGISTER'!$A$3:$A$102,A80,'MEMBER REGISTER'!$J$3:$J$102,"Active",'MEMBER REGISTER'!$E$3:$E$102,"")+COUNTIFS('MEMBER REGISTER'!$A$3:$A$102,A80,'MEMBER REGISTER'!$J$3:$J$102,"Active",'MEMBER REGISTER'!$H$3:$H$102,"")+COUNTIFS('MEMBER REGISTER'!$A$3:$A$102,A80,'MEMBER REGISTER'!$J$3:$J$102,"Active",'MEMBER REGISTER'!$I$3:$I$102,"")+COUNTIFS('MEMBER REGISTER'!$A$3:$A$102,A80,'MEMBER REGISTER'!$J$3:$J$102,"Active",'MEMBER REGISTER'!$K$3:$K$102,"")&gt;0),"Data incomplete","Review required"))</f>
        <v/>
      </c>
      <c r="I80" s="5">
        <f>IF(A80="","",IF(H80="Data incomplete","Complete context and active-member fields; verify the full roster.",IF(OR(B80&lt;4,C80&lt;D80,E80&lt;&gt;1,F80&lt;2,G80&lt;&gt;1),"Count flag: review categories and women representation; eligibility and dates need manual review.","Entered counts only; manually review eligibility, nomination, terms, unit coverage and evidence.")))</f>
        <v/>
      </c>
      <c r="J80" s="4" t="n"/>
      <c r="K80" s="3" t="n"/>
      <c r="L80" s="3" t="n"/>
      <c r="M80" s="3" t="n"/>
      <c r="N80" s="3" t="n"/>
    </row>
    <row r="81" ht="54" customHeight="1">
      <c r="A81" s="3" t="n"/>
      <c r="B81" s="5">
        <f>IF(A81="","",COUNTIFS('MEMBER REGISTER'!$A$3:$A$102,A81,'MEMBER REGISTER'!$J$3:$J$102,"Active"))</f>
        <v/>
      </c>
      <c r="C81" s="5">
        <f>IF(A81="","",COUNTIFS('MEMBER REGISTER'!$A$3:$A$102,A81,'MEMBER REGISTER'!$J$3:$J$102,"Active",'MEMBER REGISTER'!$E$3:$E$102,"Yes"))</f>
        <v/>
      </c>
      <c r="D81" s="5">
        <f>IF(A81="","",ROUNDUP(B81/2,0))</f>
        <v/>
      </c>
      <c r="E81" s="5">
        <f>IF(A81="","",COUNTIFS('MEMBER REGISTER'!$A$3:$A$102,A81,'MEMBER REGISTER'!$J$3:$J$102,"Active",'MEMBER REGISTER'!$D$3:$D$102,"Presiding Officer",'MEMBER REGISTER'!$E$3:$E$102,"Yes"))</f>
        <v/>
      </c>
      <c r="F81" s="5">
        <f>IF(A81="","",COUNTIFS('MEMBER REGISTER'!$A$3:$A$102,A81,'MEMBER REGISTER'!$J$3:$J$102,"Active",'MEMBER REGISTER'!$D$3:$D$102,"Employee Member"))</f>
        <v/>
      </c>
      <c r="G81" s="5">
        <f>IF(A81="","",COUNTIFS('MEMBER REGISTER'!$A$3:$A$102,A81,'MEMBER REGISTER'!$J$3:$J$102,"Active",'MEMBER REGISTER'!$D$3:$D$102,"External-category Member"))</f>
        <v/>
      </c>
      <c r="H81" s="5">
        <f>IF(A81="","Not assessed",IF(OR(J81="",K81&lt;&gt;"Yes",L81="",M81="",B81=0,COUNTIFS('MEMBER REGISTER'!$A$3:$A$102,A81,'MEMBER REGISTER'!$J$3:$J$102,"Active",'MEMBER REGISTER'!$B$3:$B$102,"")+COUNTIFS('MEMBER REGISTER'!$A$3:$A$102,A81,'MEMBER REGISTER'!$J$3:$J$102,"Active",'MEMBER REGISTER'!$C$3:$C$102,"")+COUNTIFS('MEMBER REGISTER'!$A$3:$A$102,A81,'MEMBER REGISTER'!$J$3:$J$102,"Active",'MEMBER REGISTER'!$D$3:$D$102,"")+COUNTIFS('MEMBER REGISTER'!$A$3:$A$102,A81,'MEMBER REGISTER'!$J$3:$J$102,"Active",'MEMBER REGISTER'!$E$3:$E$102,"")+COUNTIFS('MEMBER REGISTER'!$A$3:$A$102,A81,'MEMBER REGISTER'!$J$3:$J$102,"Active",'MEMBER REGISTER'!$H$3:$H$102,"")+COUNTIFS('MEMBER REGISTER'!$A$3:$A$102,A81,'MEMBER REGISTER'!$J$3:$J$102,"Active",'MEMBER REGISTER'!$I$3:$I$102,"")+COUNTIFS('MEMBER REGISTER'!$A$3:$A$102,A81,'MEMBER REGISTER'!$J$3:$J$102,"Active",'MEMBER REGISTER'!$K$3:$K$102,"")&gt;0),"Data incomplete","Review required"))</f>
        <v/>
      </c>
      <c r="I81" s="5">
        <f>IF(A81="","",IF(H81="Data incomplete","Complete context and active-member fields; verify the full roster.",IF(OR(B81&lt;4,C81&lt;D81,E81&lt;&gt;1,F81&lt;2,G81&lt;&gt;1),"Count flag: review categories and women representation; eligibility and dates need manual review.","Entered counts only; manually review eligibility, nomination, terms, unit coverage and evidence.")))</f>
        <v/>
      </c>
      <c r="J81" s="4" t="n"/>
      <c r="K81" s="3" t="n"/>
      <c r="L81" s="3" t="n"/>
      <c r="M81" s="3" t="n"/>
      <c r="N81" s="3" t="n"/>
    </row>
    <row r="82" ht="54" customHeight="1">
      <c r="A82" s="3" t="n"/>
      <c r="B82" s="5">
        <f>IF(A82="","",COUNTIFS('MEMBER REGISTER'!$A$3:$A$102,A82,'MEMBER REGISTER'!$J$3:$J$102,"Active"))</f>
        <v/>
      </c>
      <c r="C82" s="5">
        <f>IF(A82="","",COUNTIFS('MEMBER REGISTER'!$A$3:$A$102,A82,'MEMBER REGISTER'!$J$3:$J$102,"Active",'MEMBER REGISTER'!$E$3:$E$102,"Yes"))</f>
        <v/>
      </c>
      <c r="D82" s="5">
        <f>IF(A82="","",ROUNDUP(B82/2,0))</f>
        <v/>
      </c>
      <c r="E82" s="5">
        <f>IF(A82="","",COUNTIFS('MEMBER REGISTER'!$A$3:$A$102,A82,'MEMBER REGISTER'!$J$3:$J$102,"Active",'MEMBER REGISTER'!$D$3:$D$102,"Presiding Officer",'MEMBER REGISTER'!$E$3:$E$102,"Yes"))</f>
        <v/>
      </c>
      <c r="F82" s="5">
        <f>IF(A82="","",COUNTIFS('MEMBER REGISTER'!$A$3:$A$102,A82,'MEMBER REGISTER'!$J$3:$J$102,"Active",'MEMBER REGISTER'!$D$3:$D$102,"Employee Member"))</f>
        <v/>
      </c>
      <c r="G82" s="5">
        <f>IF(A82="","",COUNTIFS('MEMBER REGISTER'!$A$3:$A$102,A82,'MEMBER REGISTER'!$J$3:$J$102,"Active",'MEMBER REGISTER'!$D$3:$D$102,"External-category Member"))</f>
        <v/>
      </c>
      <c r="H82" s="5">
        <f>IF(A82="","Not assessed",IF(OR(J82="",K82&lt;&gt;"Yes",L82="",M82="",B82=0,COUNTIFS('MEMBER REGISTER'!$A$3:$A$102,A82,'MEMBER REGISTER'!$J$3:$J$102,"Active",'MEMBER REGISTER'!$B$3:$B$102,"")+COUNTIFS('MEMBER REGISTER'!$A$3:$A$102,A82,'MEMBER REGISTER'!$J$3:$J$102,"Active",'MEMBER REGISTER'!$C$3:$C$102,"")+COUNTIFS('MEMBER REGISTER'!$A$3:$A$102,A82,'MEMBER REGISTER'!$J$3:$J$102,"Active",'MEMBER REGISTER'!$D$3:$D$102,"")+COUNTIFS('MEMBER REGISTER'!$A$3:$A$102,A82,'MEMBER REGISTER'!$J$3:$J$102,"Active",'MEMBER REGISTER'!$E$3:$E$102,"")+COUNTIFS('MEMBER REGISTER'!$A$3:$A$102,A82,'MEMBER REGISTER'!$J$3:$J$102,"Active",'MEMBER REGISTER'!$H$3:$H$102,"")+COUNTIFS('MEMBER REGISTER'!$A$3:$A$102,A82,'MEMBER REGISTER'!$J$3:$J$102,"Active",'MEMBER REGISTER'!$I$3:$I$102,"")+COUNTIFS('MEMBER REGISTER'!$A$3:$A$102,A82,'MEMBER REGISTER'!$J$3:$J$102,"Active",'MEMBER REGISTER'!$K$3:$K$102,"")&gt;0),"Data incomplete","Review required"))</f>
        <v/>
      </c>
      <c r="I82" s="5">
        <f>IF(A82="","",IF(H82="Data incomplete","Complete context and active-member fields; verify the full roster.",IF(OR(B82&lt;4,C82&lt;D82,E82&lt;&gt;1,F82&lt;2,G82&lt;&gt;1),"Count flag: review categories and women representation; eligibility and dates need manual review.","Entered counts only; manually review eligibility, nomination, terms, unit coverage and evidence.")))</f>
        <v/>
      </c>
      <c r="J82" s="4" t="n"/>
      <c r="K82" s="3" t="n"/>
      <c r="L82" s="3" t="n"/>
      <c r="M82" s="3" t="n"/>
      <c r="N82" s="3" t="n"/>
    </row>
    <row r="83" ht="54" customHeight="1">
      <c r="A83" s="3" t="n"/>
      <c r="B83" s="5">
        <f>IF(A83="","",COUNTIFS('MEMBER REGISTER'!$A$3:$A$102,A83,'MEMBER REGISTER'!$J$3:$J$102,"Active"))</f>
        <v/>
      </c>
      <c r="C83" s="5">
        <f>IF(A83="","",COUNTIFS('MEMBER REGISTER'!$A$3:$A$102,A83,'MEMBER REGISTER'!$J$3:$J$102,"Active",'MEMBER REGISTER'!$E$3:$E$102,"Yes"))</f>
        <v/>
      </c>
      <c r="D83" s="5">
        <f>IF(A83="","",ROUNDUP(B83/2,0))</f>
        <v/>
      </c>
      <c r="E83" s="5">
        <f>IF(A83="","",COUNTIFS('MEMBER REGISTER'!$A$3:$A$102,A83,'MEMBER REGISTER'!$J$3:$J$102,"Active",'MEMBER REGISTER'!$D$3:$D$102,"Presiding Officer",'MEMBER REGISTER'!$E$3:$E$102,"Yes"))</f>
        <v/>
      </c>
      <c r="F83" s="5">
        <f>IF(A83="","",COUNTIFS('MEMBER REGISTER'!$A$3:$A$102,A83,'MEMBER REGISTER'!$J$3:$J$102,"Active",'MEMBER REGISTER'!$D$3:$D$102,"Employee Member"))</f>
        <v/>
      </c>
      <c r="G83" s="5">
        <f>IF(A83="","",COUNTIFS('MEMBER REGISTER'!$A$3:$A$102,A83,'MEMBER REGISTER'!$J$3:$J$102,"Active",'MEMBER REGISTER'!$D$3:$D$102,"External-category Member"))</f>
        <v/>
      </c>
      <c r="H83" s="5">
        <f>IF(A83="","Not assessed",IF(OR(J83="",K83&lt;&gt;"Yes",L83="",M83="",B83=0,COUNTIFS('MEMBER REGISTER'!$A$3:$A$102,A83,'MEMBER REGISTER'!$J$3:$J$102,"Active",'MEMBER REGISTER'!$B$3:$B$102,"")+COUNTIFS('MEMBER REGISTER'!$A$3:$A$102,A83,'MEMBER REGISTER'!$J$3:$J$102,"Active",'MEMBER REGISTER'!$C$3:$C$102,"")+COUNTIFS('MEMBER REGISTER'!$A$3:$A$102,A83,'MEMBER REGISTER'!$J$3:$J$102,"Active",'MEMBER REGISTER'!$D$3:$D$102,"")+COUNTIFS('MEMBER REGISTER'!$A$3:$A$102,A83,'MEMBER REGISTER'!$J$3:$J$102,"Active",'MEMBER REGISTER'!$E$3:$E$102,"")+COUNTIFS('MEMBER REGISTER'!$A$3:$A$102,A83,'MEMBER REGISTER'!$J$3:$J$102,"Active",'MEMBER REGISTER'!$H$3:$H$102,"")+COUNTIFS('MEMBER REGISTER'!$A$3:$A$102,A83,'MEMBER REGISTER'!$J$3:$J$102,"Active",'MEMBER REGISTER'!$I$3:$I$102,"")+COUNTIFS('MEMBER REGISTER'!$A$3:$A$102,A83,'MEMBER REGISTER'!$J$3:$J$102,"Active",'MEMBER REGISTER'!$K$3:$K$102,"")&gt;0),"Data incomplete","Review required"))</f>
        <v/>
      </c>
      <c r="I83" s="5">
        <f>IF(A83="","",IF(H83="Data incomplete","Complete context and active-member fields; verify the full roster.",IF(OR(B83&lt;4,C83&lt;D83,E83&lt;&gt;1,F83&lt;2,G83&lt;&gt;1),"Count flag: review categories and women representation; eligibility and dates need manual review.","Entered counts only; manually review eligibility, nomination, terms, unit coverage and evidence.")))</f>
        <v/>
      </c>
      <c r="J83" s="4" t="n"/>
      <c r="K83" s="3" t="n"/>
      <c r="L83" s="3" t="n"/>
      <c r="M83" s="3" t="n"/>
      <c r="N83" s="3" t="n"/>
    </row>
    <row r="84" ht="54" customHeight="1">
      <c r="A84" s="3" t="n"/>
      <c r="B84" s="5">
        <f>IF(A84="","",COUNTIFS('MEMBER REGISTER'!$A$3:$A$102,A84,'MEMBER REGISTER'!$J$3:$J$102,"Active"))</f>
        <v/>
      </c>
      <c r="C84" s="5">
        <f>IF(A84="","",COUNTIFS('MEMBER REGISTER'!$A$3:$A$102,A84,'MEMBER REGISTER'!$J$3:$J$102,"Active",'MEMBER REGISTER'!$E$3:$E$102,"Yes"))</f>
        <v/>
      </c>
      <c r="D84" s="5">
        <f>IF(A84="","",ROUNDUP(B84/2,0))</f>
        <v/>
      </c>
      <c r="E84" s="5">
        <f>IF(A84="","",COUNTIFS('MEMBER REGISTER'!$A$3:$A$102,A84,'MEMBER REGISTER'!$J$3:$J$102,"Active",'MEMBER REGISTER'!$D$3:$D$102,"Presiding Officer",'MEMBER REGISTER'!$E$3:$E$102,"Yes"))</f>
        <v/>
      </c>
      <c r="F84" s="5">
        <f>IF(A84="","",COUNTIFS('MEMBER REGISTER'!$A$3:$A$102,A84,'MEMBER REGISTER'!$J$3:$J$102,"Active",'MEMBER REGISTER'!$D$3:$D$102,"Employee Member"))</f>
        <v/>
      </c>
      <c r="G84" s="5">
        <f>IF(A84="","",COUNTIFS('MEMBER REGISTER'!$A$3:$A$102,A84,'MEMBER REGISTER'!$J$3:$J$102,"Active",'MEMBER REGISTER'!$D$3:$D$102,"External-category Member"))</f>
        <v/>
      </c>
      <c r="H84" s="5">
        <f>IF(A84="","Not assessed",IF(OR(J84="",K84&lt;&gt;"Yes",L84="",M84="",B84=0,COUNTIFS('MEMBER REGISTER'!$A$3:$A$102,A84,'MEMBER REGISTER'!$J$3:$J$102,"Active",'MEMBER REGISTER'!$B$3:$B$102,"")+COUNTIFS('MEMBER REGISTER'!$A$3:$A$102,A84,'MEMBER REGISTER'!$J$3:$J$102,"Active",'MEMBER REGISTER'!$C$3:$C$102,"")+COUNTIFS('MEMBER REGISTER'!$A$3:$A$102,A84,'MEMBER REGISTER'!$J$3:$J$102,"Active",'MEMBER REGISTER'!$D$3:$D$102,"")+COUNTIFS('MEMBER REGISTER'!$A$3:$A$102,A84,'MEMBER REGISTER'!$J$3:$J$102,"Active",'MEMBER REGISTER'!$E$3:$E$102,"")+COUNTIFS('MEMBER REGISTER'!$A$3:$A$102,A84,'MEMBER REGISTER'!$J$3:$J$102,"Active",'MEMBER REGISTER'!$H$3:$H$102,"")+COUNTIFS('MEMBER REGISTER'!$A$3:$A$102,A84,'MEMBER REGISTER'!$J$3:$J$102,"Active",'MEMBER REGISTER'!$I$3:$I$102,"")+COUNTIFS('MEMBER REGISTER'!$A$3:$A$102,A84,'MEMBER REGISTER'!$J$3:$J$102,"Active",'MEMBER REGISTER'!$K$3:$K$102,"")&gt;0),"Data incomplete","Review required"))</f>
        <v/>
      </c>
      <c r="I84" s="5">
        <f>IF(A84="","",IF(H84="Data incomplete","Complete context and active-member fields; verify the full roster.",IF(OR(B84&lt;4,C84&lt;D84,E84&lt;&gt;1,F84&lt;2,G84&lt;&gt;1),"Count flag: review categories and women representation; eligibility and dates need manual review.","Entered counts only; manually review eligibility, nomination, terms, unit coverage and evidence.")))</f>
        <v/>
      </c>
      <c r="J84" s="4" t="n"/>
      <c r="K84" s="3" t="n"/>
      <c r="L84" s="3" t="n"/>
      <c r="M84" s="3" t="n"/>
      <c r="N84" s="3" t="n"/>
    </row>
    <row r="85" ht="54" customHeight="1">
      <c r="A85" s="3" t="n"/>
      <c r="B85" s="5">
        <f>IF(A85="","",COUNTIFS('MEMBER REGISTER'!$A$3:$A$102,A85,'MEMBER REGISTER'!$J$3:$J$102,"Active"))</f>
        <v/>
      </c>
      <c r="C85" s="5">
        <f>IF(A85="","",COUNTIFS('MEMBER REGISTER'!$A$3:$A$102,A85,'MEMBER REGISTER'!$J$3:$J$102,"Active",'MEMBER REGISTER'!$E$3:$E$102,"Yes"))</f>
        <v/>
      </c>
      <c r="D85" s="5">
        <f>IF(A85="","",ROUNDUP(B85/2,0))</f>
        <v/>
      </c>
      <c r="E85" s="5">
        <f>IF(A85="","",COUNTIFS('MEMBER REGISTER'!$A$3:$A$102,A85,'MEMBER REGISTER'!$J$3:$J$102,"Active",'MEMBER REGISTER'!$D$3:$D$102,"Presiding Officer",'MEMBER REGISTER'!$E$3:$E$102,"Yes"))</f>
        <v/>
      </c>
      <c r="F85" s="5">
        <f>IF(A85="","",COUNTIFS('MEMBER REGISTER'!$A$3:$A$102,A85,'MEMBER REGISTER'!$J$3:$J$102,"Active",'MEMBER REGISTER'!$D$3:$D$102,"Employee Member"))</f>
        <v/>
      </c>
      <c r="G85" s="5">
        <f>IF(A85="","",COUNTIFS('MEMBER REGISTER'!$A$3:$A$102,A85,'MEMBER REGISTER'!$J$3:$J$102,"Active",'MEMBER REGISTER'!$D$3:$D$102,"External-category Member"))</f>
        <v/>
      </c>
      <c r="H85" s="5">
        <f>IF(A85="","Not assessed",IF(OR(J85="",K85&lt;&gt;"Yes",L85="",M85="",B85=0,COUNTIFS('MEMBER REGISTER'!$A$3:$A$102,A85,'MEMBER REGISTER'!$J$3:$J$102,"Active",'MEMBER REGISTER'!$B$3:$B$102,"")+COUNTIFS('MEMBER REGISTER'!$A$3:$A$102,A85,'MEMBER REGISTER'!$J$3:$J$102,"Active",'MEMBER REGISTER'!$C$3:$C$102,"")+COUNTIFS('MEMBER REGISTER'!$A$3:$A$102,A85,'MEMBER REGISTER'!$J$3:$J$102,"Active",'MEMBER REGISTER'!$D$3:$D$102,"")+COUNTIFS('MEMBER REGISTER'!$A$3:$A$102,A85,'MEMBER REGISTER'!$J$3:$J$102,"Active",'MEMBER REGISTER'!$E$3:$E$102,"")+COUNTIFS('MEMBER REGISTER'!$A$3:$A$102,A85,'MEMBER REGISTER'!$J$3:$J$102,"Active",'MEMBER REGISTER'!$H$3:$H$102,"")+COUNTIFS('MEMBER REGISTER'!$A$3:$A$102,A85,'MEMBER REGISTER'!$J$3:$J$102,"Active",'MEMBER REGISTER'!$I$3:$I$102,"")+COUNTIFS('MEMBER REGISTER'!$A$3:$A$102,A85,'MEMBER REGISTER'!$J$3:$J$102,"Active",'MEMBER REGISTER'!$K$3:$K$102,"")&gt;0),"Data incomplete","Review required"))</f>
        <v/>
      </c>
      <c r="I85" s="5">
        <f>IF(A85="","",IF(H85="Data incomplete","Complete context and active-member fields; verify the full roster.",IF(OR(B85&lt;4,C85&lt;D85,E85&lt;&gt;1,F85&lt;2,G85&lt;&gt;1),"Count flag: review categories and women representation; eligibility and dates need manual review.","Entered counts only; manually review eligibility, nomination, terms, unit coverage and evidence.")))</f>
        <v/>
      </c>
      <c r="J85" s="4" t="n"/>
      <c r="K85" s="3" t="n"/>
      <c r="L85" s="3" t="n"/>
      <c r="M85" s="3" t="n"/>
      <c r="N85" s="3" t="n"/>
    </row>
    <row r="86" ht="54" customHeight="1">
      <c r="A86" s="3" t="n"/>
      <c r="B86" s="5">
        <f>IF(A86="","",COUNTIFS('MEMBER REGISTER'!$A$3:$A$102,A86,'MEMBER REGISTER'!$J$3:$J$102,"Active"))</f>
        <v/>
      </c>
      <c r="C86" s="5">
        <f>IF(A86="","",COUNTIFS('MEMBER REGISTER'!$A$3:$A$102,A86,'MEMBER REGISTER'!$J$3:$J$102,"Active",'MEMBER REGISTER'!$E$3:$E$102,"Yes"))</f>
        <v/>
      </c>
      <c r="D86" s="5">
        <f>IF(A86="","",ROUNDUP(B86/2,0))</f>
        <v/>
      </c>
      <c r="E86" s="5">
        <f>IF(A86="","",COUNTIFS('MEMBER REGISTER'!$A$3:$A$102,A86,'MEMBER REGISTER'!$J$3:$J$102,"Active",'MEMBER REGISTER'!$D$3:$D$102,"Presiding Officer",'MEMBER REGISTER'!$E$3:$E$102,"Yes"))</f>
        <v/>
      </c>
      <c r="F86" s="5">
        <f>IF(A86="","",COUNTIFS('MEMBER REGISTER'!$A$3:$A$102,A86,'MEMBER REGISTER'!$J$3:$J$102,"Active",'MEMBER REGISTER'!$D$3:$D$102,"Employee Member"))</f>
        <v/>
      </c>
      <c r="G86" s="5">
        <f>IF(A86="","",COUNTIFS('MEMBER REGISTER'!$A$3:$A$102,A86,'MEMBER REGISTER'!$J$3:$J$102,"Active",'MEMBER REGISTER'!$D$3:$D$102,"External-category Member"))</f>
        <v/>
      </c>
      <c r="H86" s="5">
        <f>IF(A86="","Not assessed",IF(OR(J86="",K86&lt;&gt;"Yes",L86="",M86="",B86=0,COUNTIFS('MEMBER REGISTER'!$A$3:$A$102,A86,'MEMBER REGISTER'!$J$3:$J$102,"Active",'MEMBER REGISTER'!$B$3:$B$102,"")+COUNTIFS('MEMBER REGISTER'!$A$3:$A$102,A86,'MEMBER REGISTER'!$J$3:$J$102,"Active",'MEMBER REGISTER'!$C$3:$C$102,"")+COUNTIFS('MEMBER REGISTER'!$A$3:$A$102,A86,'MEMBER REGISTER'!$J$3:$J$102,"Active",'MEMBER REGISTER'!$D$3:$D$102,"")+COUNTIFS('MEMBER REGISTER'!$A$3:$A$102,A86,'MEMBER REGISTER'!$J$3:$J$102,"Active",'MEMBER REGISTER'!$E$3:$E$102,"")+COUNTIFS('MEMBER REGISTER'!$A$3:$A$102,A86,'MEMBER REGISTER'!$J$3:$J$102,"Active",'MEMBER REGISTER'!$H$3:$H$102,"")+COUNTIFS('MEMBER REGISTER'!$A$3:$A$102,A86,'MEMBER REGISTER'!$J$3:$J$102,"Active",'MEMBER REGISTER'!$I$3:$I$102,"")+COUNTIFS('MEMBER REGISTER'!$A$3:$A$102,A86,'MEMBER REGISTER'!$J$3:$J$102,"Active",'MEMBER REGISTER'!$K$3:$K$102,"")&gt;0),"Data incomplete","Review required"))</f>
        <v/>
      </c>
      <c r="I86" s="5">
        <f>IF(A86="","",IF(H86="Data incomplete","Complete context and active-member fields; verify the full roster.",IF(OR(B86&lt;4,C86&lt;D86,E86&lt;&gt;1,F86&lt;2,G86&lt;&gt;1),"Count flag: review categories and women representation; eligibility and dates need manual review.","Entered counts only; manually review eligibility, nomination, terms, unit coverage and evidence.")))</f>
        <v/>
      </c>
      <c r="J86" s="4" t="n"/>
      <c r="K86" s="3" t="n"/>
      <c r="L86" s="3" t="n"/>
      <c r="M86" s="3" t="n"/>
      <c r="N86" s="3" t="n"/>
    </row>
    <row r="87" ht="54" customHeight="1">
      <c r="A87" s="3" t="n"/>
      <c r="B87" s="5">
        <f>IF(A87="","",COUNTIFS('MEMBER REGISTER'!$A$3:$A$102,A87,'MEMBER REGISTER'!$J$3:$J$102,"Active"))</f>
        <v/>
      </c>
      <c r="C87" s="5">
        <f>IF(A87="","",COUNTIFS('MEMBER REGISTER'!$A$3:$A$102,A87,'MEMBER REGISTER'!$J$3:$J$102,"Active",'MEMBER REGISTER'!$E$3:$E$102,"Yes"))</f>
        <v/>
      </c>
      <c r="D87" s="5">
        <f>IF(A87="","",ROUNDUP(B87/2,0))</f>
        <v/>
      </c>
      <c r="E87" s="5">
        <f>IF(A87="","",COUNTIFS('MEMBER REGISTER'!$A$3:$A$102,A87,'MEMBER REGISTER'!$J$3:$J$102,"Active",'MEMBER REGISTER'!$D$3:$D$102,"Presiding Officer",'MEMBER REGISTER'!$E$3:$E$102,"Yes"))</f>
        <v/>
      </c>
      <c r="F87" s="5">
        <f>IF(A87="","",COUNTIFS('MEMBER REGISTER'!$A$3:$A$102,A87,'MEMBER REGISTER'!$J$3:$J$102,"Active",'MEMBER REGISTER'!$D$3:$D$102,"Employee Member"))</f>
        <v/>
      </c>
      <c r="G87" s="5">
        <f>IF(A87="","",COUNTIFS('MEMBER REGISTER'!$A$3:$A$102,A87,'MEMBER REGISTER'!$J$3:$J$102,"Active",'MEMBER REGISTER'!$D$3:$D$102,"External-category Member"))</f>
        <v/>
      </c>
      <c r="H87" s="5">
        <f>IF(A87="","Not assessed",IF(OR(J87="",K87&lt;&gt;"Yes",L87="",M87="",B87=0,COUNTIFS('MEMBER REGISTER'!$A$3:$A$102,A87,'MEMBER REGISTER'!$J$3:$J$102,"Active",'MEMBER REGISTER'!$B$3:$B$102,"")+COUNTIFS('MEMBER REGISTER'!$A$3:$A$102,A87,'MEMBER REGISTER'!$J$3:$J$102,"Active",'MEMBER REGISTER'!$C$3:$C$102,"")+COUNTIFS('MEMBER REGISTER'!$A$3:$A$102,A87,'MEMBER REGISTER'!$J$3:$J$102,"Active",'MEMBER REGISTER'!$D$3:$D$102,"")+COUNTIFS('MEMBER REGISTER'!$A$3:$A$102,A87,'MEMBER REGISTER'!$J$3:$J$102,"Active",'MEMBER REGISTER'!$E$3:$E$102,"")+COUNTIFS('MEMBER REGISTER'!$A$3:$A$102,A87,'MEMBER REGISTER'!$J$3:$J$102,"Active",'MEMBER REGISTER'!$H$3:$H$102,"")+COUNTIFS('MEMBER REGISTER'!$A$3:$A$102,A87,'MEMBER REGISTER'!$J$3:$J$102,"Active",'MEMBER REGISTER'!$I$3:$I$102,"")+COUNTIFS('MEMBER REGISTER'!$A$3:$A$102,A87,'MEMBER REGISTER'!$J$3:$J$102,"Active",'MEMBER REGISTER'!$K$3:$K$102,"")&gt;0),"Data incomplete","Review required"))</f>
        <v/>
      </c>
      <c r="I87" s="5">
        <f>IF(A87="","",IF(H87="Data incomplete","Complete context and active-member fields; verify the full roster.",IF(OR(B87&lt;4,C87&lt;D87,E87&lt;&gt;1,F87&lt;2,G87&lt;&gt;1),"Count flag: review categories and women representation; eligibility and dates need manual review.","Entered counts only; manually review eligibility, nomination, terms, unit coverage and evidence.")))</f>
        <v/>
      </c>
      <c r="J87" s="4" t="n"/>
      <c r="K87" s="3" t="n"/>
      <c r="L87" s="3" t="n"/>
      <c r="M87" s="3" t="n"/>
      <c r="N87" s="3" t="n"/>
    </row>
    <row r="88" ht="54" customHeight="1">
      <c r="A88" s="3" t="n"/>
      <c r="B88" s="5">
        <f>IF(A88="","",COUNTIFS('MEMBER REGISTER'!$A$3:$A$102,A88,'MEMBER REGISTER'!$J$3:$J$102,"Active"))</f>
        <v/>
      </c>
      <c r="C88" s="5">
        <f>IF(A88="","",COUNTIFS('MEMBER REGISTER'!$A$3:$A$102,A88,'MEMBER REGISTER'!$J$3:$J$102,"Active",'MEMBER REGISTER'!$E$3:$E$102,"Yes"))</f>
        <v/>
      </c>
      <c r="D88" s="5">
        <f>IF(A88="","",ROUNDUP(B88/2,0))</f>
        <v/>
      </c>
      <c r="E88" s="5">
        <f>IF(A88="","",COUNTIFS('MEMBER REGISTER'!$A$3:$A$102,A88,'MEMBER REGISTER'!$J$3:$J$102,"Active",'MEMBER REGISTER'!$D$3:$D$102,"Presiding Officer",'MEMBER REGISTER'!$E$3:$E$102,"Yes"))</f>
        <v/>
      </c>
      <c r="F88" s="5">
        <f>IF(A88="","",COUNTIFS('MEMBER REGISTER'!$A$3:$A$102,A88,'MEMBER REGISTER'!$J$3:$J$102,"Active",'MEMBER REGISTER'!$D$3:$D$102,"Employee Member"))</f>
        <v/>
      </c>
      <c r="G88" s="5">
        <f>IF(A88="","",COUNTIFS('MEMBER REGISTER'!$A$3:$A$102,A88,'MEMBER REGISTER'!$J$3:$J$102,"Active",'MEMBER REGISTER'!$D$3:$D$102,"External-category Member"))</f>
        <v/>
      </c>
      <c r="H88" s="5">
        <f>IF(A88="","Not assessed",IF(OR(J88="",K88&lt;&gt;"Yes",L88="",M88="",B88=0,COUNTIFS('MEMBER REGISTER'!$A$3:$A$102,A88,'MEMBER REGISTER'!$J$3:$J$102,"Active",'MEMBER REGISTER'!$B$3:$B$102,"")+COUNTIFS('MEMBER REGISTER'!$A$3:$A$102,A88,'MEMBER REGISTER'!$J$3:$J$102,"Active",'MEMBER REGISTER'!$C$3:$C$102,"")+COUNTIFS('MEMBER REGISTER'!$A$3:$A$102,A88,'MEMBER REGISTER'!$J$3:$J$102,"Active",'MEMBER REGISTER'!$D$3:$D$102,"")+COUNTIFS('MEMBER REGISTER'!$A$3:$A$102,A88,'MEMBER REGISTER'!$J$3:$J$102,"Active",'MEMBER REGISTER'!$E$3:$E$102,"")+COUNTIFS('MEMBER REGISTER'!$A$3:$A$102,A88,'MEMBER REGISTER'!$J$3:$J$102,"Active",'MEMBER REGISTER'!$H$3:$H$102,"")+COUNTIFS('MEMBER REGISTER'!$A$3:$A$102,A88,'MEMBER REGISTER'!$J$3:$J$102,"Active",'MEMBER REGISTER'!$I$3:$I$102,"")+COUNTIFS('MEMBER REGISTER'!$A$3:$A$102,A88,'MEMBER REGISTER'!$J$3:$J$102,"Active",'MEMBER REGISTER'!$K$3:$K$102,"")&gt;0),"Data incomplete","Review required"))</f>
        <v/>
      </c>
      <c r="I88" s="5">
        <f>IF(A88="","",IF(H88="Data incomplete","Complete context and active-member fields; verify the full roster.",IF(OR(B88&lt;4,C88&lt;D88,E88&lt;&gt;1,F88&lt;2,G88&lt;&gt;1),"Count flag: review categories and women representation; eligibility and dates need manual review.","Entered counts only; manually review eligibility, nomination, terms, unit coverage and evidence.")))</f>
        <v/>
      </c>
      <c r="J88" s="4" t="n"/>
      <c r="K88" s="3" t="n"/>
      <c r="L88" s="3" t="n"/>
      <c r="M88" s="3" t="n"/>
      <c r="N88" s="3" t="n"/>
    </row>
    <row r="89" ht="54" customHeight="1">
      <c r="A89" s="3" t="n"/>
      <c r="B89" s="5">
        <f>IF(A89="","",COUNTIFS('MEMBER REGISTER'!$A$3:$A$102,A89,'MEMBER REGISTER'!$J$3:$J$102,"Active"))</f>
        <v/>
      </c>
      <c r="C89" s="5">
        <f>IF(A89="","",COUNTIFS('MEMBER REGISTER'!$A$3:$A$102,A89,'MEMBER REGISTER'!$J$3:$J$102,"Active",'MEMBER REGISTER'!$E$3:$E$102,"Yes"))</f>
        <v/>
      </c>
      <c r="D89" s="5">
        <f>IF(A89="","",ROUNDUP(B89/2,0))</f>
        <v/>
      </c>
      <c r="E89" s="5">
        <f>IF(A89="","",COUNTIFS('MEMBER REGISTER'!$A$3:$A$102,A89,'MEMBER REGISTER'!$J$3:$J$102,"Active",'MEMBER REGISTER'!$D$3:$D$102,"Presiding Officer",'MEMBER REGISTER'!$E$3:$E$102,"Yes"))</f>
        <v/>
      </c>
      <c r="F89" s="5">
        <f>IF(A89="","",COUNTIFS('MEMBER REGISTER'!$A$3:$A$102,A89,'MEMBER REGISTER'!$J$3:$J$102,"Active",'MEMBER REGISTER'!$D$3:$D$102,"Employee Member"))</f>
        <v/>
      </c>
      <c r="G89" s="5">
        <f>IF(A89="","",COUNTIFS('MEMBER REGISTER'!$A$3:$A$102,A89,'MEMBER REGISTER'!$J$3:$J$102,"Active",'MEMBER REGISTER'!$D$3:$D$102,"External-category Member"))</f>
        <v/>
      </c>
      <c r="H89" s="5">
        <f>IF(A89="","Not assessed",IF(OR(J89="",K89&lt;&gt;"Yes",L89="",M89="",B89=0,COUNTIFS('MEMBER REGISTER'!$A$3:$A$102,A89,'MEMBER REGISTER'!$J$3:$J$102,"Active",'MEMBER REGISTER'!$B$3:$B$102,"")+COUNTIFS('MEMBER REGISTER'!$A$3:$A$102,A89,'MEMBER REGISTER'!$J$3:$J$102,"Active",'MEMBER REGISTER'!$C$3:$C$102,"")+COUNTIFS('MEMBER REGISTER'!$A$3:$A$102,A89,'MEMBER REGISTER'!$J$3:$J$102,"Active",'MEMBER REGISTER'!$D$3:$D$102,"")+COUNTIFS('MEMBER REGISTER'!$A$3:$A$102,A89,'MEMBER REGISTER'!$J$3:$J$102,"Active",'MEMBER REGISTER'!$E$3:$E$102,"")+COUNTIFS('MEMBER REGISTER'!$A$3:$A$102,A89,'MEMBER REGISTER'!$J$3:$J$102,"Active",'MEMBER REGISTER'!$H$3:$H$102,"")+COUNTIFS('MEMBER REGISTER'!$A$3:$A$102,A89,'MEMBER REGISTER'!$J$3:$J$102,"Active",'MEMBER REGISTER'!$I$3:$I$102,"")+COUNTIFS('MEMBER REGISTER'!$A$3:$A$102,A89,'MEMBER REGISTER'!$J$3:$J$102,"Active",'MEMBER REGISTER'!$K$3:$K$102,"")&gt;0),"Data incomplete","Review required"))</f>
        <v/>
      </c>
      <c r="I89" s="5">
        <f>IF(A89="","",IF(H89="Data incomplete","Complete context and active-member fields; verify the full roster.",IF(OR(B89&lt;4,C89&lt;D89,E89&lt;&gt;1,F89&lt;2,G89&lt;&gt;1),"Count flag: review categories and women representation; eligibility and dates need manual review.","Entered counts only; manually review eligibility, nomination, terms, unit coverage and evidence.")))</f>
        <v/>
      </c>
      <c r="J89" s="4" t="n"/>
      <c r="K89" s="3" t="n"/>
      <c r="L89" s="3" t="n"/>
      <c r="M89" s="3" t="n"/>
      <c r="N89" s="3" t="n"/>
    </row>
    <row r="90" ht="54" customHeight="1">
      <c r="A90" s="3" t="n"/>
      <c r="B90" s="5">
        <f>IF(A90="","",COUNTIFS('MEMBER REGISTER'!$A$3:$A$102,A90,'MEMBER REGISTER'!$J$3:$J$102,"Active"))</f>
        <v/>
      </c>
      <c r="C90" s="5">
        <f>IF(A90="","",COUNTIFS('MEMBER REGISTER'!$A$3:$A$102,A90,'MEMBER REGISTER'!$J$3:$J$102,"Active",'MEMBER REGISTER'!$E$3:$E$102,"Yes"))</f>
        <v/>
      </c>
      <c r="D90" s="5">
        <f>IF(A90="","",ROUNDUP(B90/2,0))</f>
        <v/>
      </c>
      <c r="E90" s="5">
        <f>IF(A90="","",COUNTIFS('MEMBER REGISTER'!$A$3:$A$102,A90,'MEMBER REGISTER'!$J$3:$J$102,"Active",'MEMBER REGISTER'!$D$3:$D$102,"Presiding Officer",'MEMBER REGISTER'!$E$3:$E$102,"Yes"))</f>
        <v/>
      </c>
      <c r="F90" s="5">
        <f>IF(A90="","",COUNTIFS('MEMBER REGISTER'!$A$3:$A$102,A90,'MEMBER REGISTER'!$J$3:$J$102,"Active",'MEMBER REGISTER'!$D$3:$D$102,"Employee Member"))</f>
        <v/>
      </c>
      <c r="G90" s="5">
        <f>IF(A90="","",COUNTIFS('MEMBER REGISTER'!$A$3:$A$102,A90,'MEMBER REGISTER'!$J$3:$J$102,"Active",'MEMBER REGISTER'!$D$3:$D$102,"External-category Member"))</f>
        <v/>
      </c>
      <c r="H90" s="5">
        <f>IF(A90="","Not assessed",IF(OR(J90="",K90&lt;&gt;"Yes",L90="",M90="",B90=0,COUNTIFS('MEMBER REGISTER'!$A$3:$A$102,A90,'MEMBER REGISTER'!$J$3:$J$102,"Active",'MEMBER REGISTER'!$B$3:$B$102,"")+COUNTIFS('MEMBER REGISTER'!$A$3:$A$102,A90,'MEMBER REGISTER'!$J$3:$J$102,"Active",'MEMBER REGISTER'!$C$3:$C$102,"")+COUNTIFS('MEMBER REGISTER'!$A$3:$A$102,A90,'MEMBER REGISTER'!$J$3:$J$102,"Active",'MEMBER REGISTER'!$D$3:$D$102,"")+COUNTIFS('MEMBER REGISTER'!$A$3:$A$102,A90,'MEMBER REGISTER'!$J$3:$J$102,"Active",'MEMBER REGISTER'!$E$3:$E$102,"")+COUNTIFS('MEMBER REGISTER'!$A$3:$A$102,A90,'MEMBER REGISTER'!$J$3:$J$102,"Active",'MEMBER REGISTER'!$H$3:$H$102,"")+COUNTIFS('MEMBER REGISTER'!$A$3:$A$102,A90,'MEMBER REGISTER'!$J$3:$J$102,"Active",'MEMBER REGISTER'!$I$3:$I$102,"")+COUNTIFS('MEMBER REGISTER'!$A$3:$A$102,A90,'MEMBER REGISTER'!$J$3:$J$102,"Active",'MEMBER REGISTER'!$K$3:$K$102,"")&gt;0),"Data incomplete","Review required"))</f>
        <v/>
      </c>
      <c r="I90" s="5">
        <f>IF(A90="","",IF(H90="Data incomplete","Complete context and active-member fields; verify the full roster.",IF(OR(B90&lt;4,C90&lt;D90,E90&lt;&gt;1,F90&lt;2,G90&lt;&gt;1),"Count flag: review categories and women representation; eligibility and dates need manual review.","Entered counts only; manually review eligibility, nomination, terms, unit coverage and evidence.")))</f>
        <v/>
      </c>
      <c r="J90" s="4" t="n"/>
      <c r="K90" s="3" t="n"/>
      <c r="L90" s="3" t="n"/>
      <c r="M90" s="3" t="n"/>
      <c r="N90" s="3" t="n"/>
    </row>
    <row r="91" ht="54" customHeight="1">
      <c r="A91" s="3" t="n"/>
      <c r="B91" s="5">
        <f>IF(A91="","",COUNTIFS('MEMBER REGISTER'!$A$3:$A$102,A91,'MEMBER REGISTER'!$J$3:$J$102,"Active"))</f>
        <v/>
      </c>
      <c r="C91" s="5">
        <f>IF(A91="","",COUNTIFS('MEMBER REGISTER'!$A$3:$A$102,A91,'MEMBER REGISTER'!$J$3:$J$102,"Active",'MEMBER REGISTER'!$E$3:$E$102,"Yes"))</f>
        <v/>
      </c>
      <c r="D91" s="5">
        <f>IF(A91="","",ROUNDUP(B91/2,0))</f>
        <v/>
      </c>
      <c r="E91" s="5">
        <f>IF(A91="","",COUNTIFS('MEMBER REGISTER'!$A$3:$A$102,A91,'MEMBER REGISTER'!$J$3:$J$102,"Active",'MEMBER REGISTER'!$D$3:$D$102,"Presiding Officer",'MEMBER REGISTER'!$E$3:$E$102,"Yes"))</f>
        <v/>
      </c>
      <c r="F91" s="5">
        <f>IF(A91="","",COUNTIFS('MEMBER REGISTER'!$A$3:$A$102,A91,'MEMBER REGISTER'!$J$3:$J$102,"Active",'MEMBER REGISTER'!$D$3:$D$102,"Employee Member"))</f>
        <v/>
      </c>
      <c r="G91" s="5">
        <f>IF(A91="","",COUNTIFS('MEMBER REGISTER'!$A$3:$A$102,A91,'MEMBER REGISTER'!$J$3:$J$102,"Active",'MEMBER REGISTER'!$D$3:$D$102,"External-category Member"))</f>
        <v/>
      </c>
      <c r="H91" s="5">
        <f>IF(A91="","Not assessed",IF(OR(J91="",K91&lt;&gt;"Yes",L91="",M91="",B91=0,COUNTIFS('MEMBER REGISTER'!$A$3:$A$102,A91,'MEMBER REGISTER'!$J$3:$J$102,"Active",'MEMBER REGISTER'!$B$3:$B$102,"")+COUNTIFS('MEMBER REGISTER'!$A$3:$A$102,A91,'MEMBER REGISTER'!$J$3:$J$102,"Active",'MEMBER REGISTER'!$C$3:$C$102,"")+COUNTIFS('MEMBER REGISTER'!$A$3:$A$102,A91,'MEMBER REGISTER'!$J$3:$J$102,"Active",'MEMBER REGISTER'!$D$3:$D$102,"")+COUNTIFS('MEMBER REGISTER'!$A$3:$A$102,A91,'MEMBER REGISTER'!$J$3:$J$102,"Active",'MEMBER REGISTER'!$E$3:$E$102,"")+COUNTIFS('MEMBER REGISTER'!$A$3:$A$102,A91,'MEMBER REGISTER'!$J$3:$J$102,"Active",'MEMBER REGISTER'!$H$3:$H$102,"")+COUNTIFS('MEMBER REGISTER'!$A$3:$A$102,A91,'MEMBER REGISTER'!$J$3:$J$102,"Active",'MEMBER REGISTER'!$I$3:$I$102,"")+COUNTIFS('MEMBER REGISTER'!$A$3:$A$102,A91,'MEMBER REGISTER'!$J$3:$J$102,"Active",'MEMBER REGISTER'!$K$3:$K$102,"")&gt;0),"Data incomplete","Review required"))</f>
        <v/>
      </c>
      <c r="I91" s="5">
        <f>IF(A91="","",IF(H91="Data incomplete","Complete context and active-member fields; verify the full roster.",IF(OR(B91&lt;4,C91&lt;D91,E91&lt;&gt;1,F91&lt;2,G91&lt;&gt;1),"Count flag: review categories and women representation; eligibility and dates need manual review.","Entered counts only; manually review eligibility, nomination, terms, unit coverage and evidence.")))</f>
        <v/>
      </c>
      <c r="J91" s="4" t="n"/>
      <c r="K91" s="3" t="n"/>
      <c r="L91" s="3" t="n"/>
      <c r="M91" s="3" t="n"/>
      <c r="N91" s="3" t="n"/>
    </row>
    <row r="92" ht="54" customHeight="1">
      <c r="A92" s="3" t="n"/>
      <c r="B92" s="5">
        <f>IF(A92="","",COUNTIFS('MEMBER REGISTER'!$A$3:$A$102,A92,'MEMBER REGISTER'!$J$3:$J$102,"Active"))</f>
        <v/>
      </c>
      <c r="C92" s="5">
        <f>IF(A92="","",COUNTIFS('MEMBER REGISTER'!$A$3:$A$102,A92,'MEMBER REGISTER'!$J$3:$J$102,"Active",'MEMBER REGISTER'!$E$3:$E$102,"Yes"))</f>
        <v/>
      </c>
      <c r="D92" s="5">
        <f>IF(A92="","",ROUNDUP(B92/2,0))</f>
        <v/>
      </c>
      <c r="E92" s="5">
        <f>IF(A92="","",COUNTIFS('MEMBER REGISTER'!$A$3:$A$102,A92,'MEMBER REGISTER'!$J$3:$J$102,"Active",'MEMBER REGISTER'!$D$3:$D$102,"Presiding Officer",'MEMBER REGISTER'!$E$3:$E$102,"Yes"))</f>
        <v/>
      </c>
      <c r="F92" s="5">
        <f>IF(A92="","",COUNTIFS('MEMBER REGISTER'!$A$3:$A$102,A92,'MEMBER REGISTER'!$J$3:$J$102,"Active",'MEMBER REGISTER'!$D$3:$D$102,"Employee Member"))</f>
        <v/>
      </c>
      <c r="G92" s="5">
        <f>IF(A92="","",COUNTIFS('MEMBER REGISTER'!$A$3:$A$102,A92,'MEMBER REGISTER'!$J$3:$J$102,"Active",'MEMBER REGISTER'!$D$3:$D$102,"External-category Member"))</f>
        <v/>
      </c>
      <c r="H92" s="5">
        <f>IF(A92="","Not assessed",IF(OR(J92="",K92&lt;&gt;"Yes",L92="",M92="",B92=0,COUNTIFS('MEMBER REGISTER'!$A$3:$A$102,A92,'MEMBER REGISTER'!$J$3:$J$102,"Active",'MEMBER REGISTER'!$B$3:$B$102,"")+COUNTIFS('MEMBER REGISTER'!$A$3:$A$102,A92,'MEMBER REGISTER'!$J$3:$J$102,"Active",'MEMBER REGISTER'!$C$3:$C$102,"")+COUNTIFS('MEMBER REGISTER'!$A$3:$A$102,A92,'MEMBER REGISTER'!$J$3:$J$102,"Active",'MEMBER REGISTER'!$D$3:$D$102,"")+COUNTIFS('MEMBER REGISTER'!$A$3:$A$102,A92,'MEMBER REGISTER'!$J$3:$J$102,"Active",'MEMBER REGISTER'!$E$3:$E$102,"")+COUNTIFS('MEMBER REGISTER'!$A$3:$A$102,A92,'MEMBER REGISTER'!$J$3:$J$102,"Active",'MEMBER REGISTER'!$H$3:$H$102,"")+COUNTIFS('MEMBER REGISTER'!$A$3:$A$102,A92,'MEMBER REGISTER'!$J$3:$J$102,"Active",'MEMBER REGISTER'!$I$3:$I$102,"")+COUNTIFS('MEMBER REGISTER'!$A$3:$A$102,A92,'MEMBER REGISTER'!$J$3:$J$102,"Active",'MEMBER REGISTER'!$K$3:$K$102,"")&gt;0),"Data incomplete","Review required"))</f>
        <v/>
      </c>
      <c r="I92" s="5">
        <f>IF(A92="","",IF(H92="Data incomplete","Complete context and active-member fields; verify the full roster.",IF(OR(B92&lt;4,C92&lt;D92,E92&lt;&gt;1,F92&lt;2,G92&lt;&gt;1),"Count flag: review categories and women representation; eligibility and dates need manual review.","Entered counts only; manually review eligibility, nomination, terms, unit coverage and evidence.")))</f>
        <v/>
      </c>
      <c r="J92" s="4" t="n"/>
      <c r="K92" s="3" t="n"/>
      <c r="L92" s="3" t="n"/>
      <c r="M92" s="3" t="n"/>
      <c r="N92" s="3" t="n"/>
    </row>
    <row r="93" ht="54" customHeight="1">
      <c r="A93" s="3" t="n"/>
      <c r="B93" s="5">
        <f>IF(A93="","",COUNTIFS('MEMBER REGISTER'!$A$3:$A$102,A93,'MEMBER REGISTER'!$J$3:$J$102,"Active"))</f>
        <v/>
      </c>
      <c r="C93" s="5">
        <f>IF(A93="","",COUNTIFS('MEMBER REGISTER'!$A$3:$A$102,A93,'MEMBER REGISTER'!$J$3:$J$102,"Active",'MEMBER REGISTER'!$E$3:$E$102,"Yes"))</f>
        <v/>
      </c>
      <c r="D93" s="5">
        <f>IF(A93="","",ROUNDUP(B93/2,0))</f>
        <v/>
      </c>
      <c r="E93" s="5">
        <f>IF(A93="","",COUNTIFS('MEMBER REGISTER'!$A$3:$A$102,A93,'MEMBER REGISTER'!$J$3:$J$102,"Active",'MEMBER REGISTER'!$D$3:$D$102,"Presiding Officer",'MEMBER REGISTER'!$E$3:$E$102,"Yes"))</f>
        <v/>
      </c>
      <c r="F93" s="5">
        <f>IF(A93="","",COUNTIFS('MEMBER REGISTER'!$A$3:$A$102,A93,'MEMBER REGISTER'!$J$3:$J$102,"Active",'MEMBER REGISTER'!$D$3:$D$102,"Employee Member"))</f>
        <v/>
      </c>
      <c r="G93" s="5">
        <f>IF(A93="","",COUNTIFS('MEMBER REGISTER'!$A$3:$A$102,A93,'MEMBER REGISTER'!$J$3:$J$102,"Active",'MEMBER REGISTER'!$D$3:$D$102,"External-category Member"))</f>
        <v/>
      </c>
      <c r="H93" s="5">
        <f>IF(A93="","Not assessed",IF(OR(J93="",K93&lt;&gt;"Yes",L93="",M93="",B93=0,COUNTIFS('MEMBER REGISTER'!$A$3:$A$102,A93,'MEMBER REGISTER'!$J$3:$J$102,"Active",'MEMBER REGISTER'!$B$3:$B$102,"")+COUNTIFS('MEMBER REGISTER'!$A$3:$A$102,A93,'MEMBER REGISTER'!$J$3:$J$102,"Active",'MEMBER REGISTER'!$C$3:$C$102,"")+COUNTIFS('MEMBER REGISTER'!$A$3:$A$102,A93,'MEMBER REGISTER'!$J$3:$J$102,"Active",'MEMBER REGISTER'!$D$3:$D$102,"")+COUNTIFS('MEMBER REGISTER'!$A$3:$A$102,A93,'MEMBER REGISTER'!$J$3:$J$102,"Active",'MEMBER REGISTER'!$E$3:$E$102,"")+COUNTIFS('MEMBER REGISTER'!$A$3:$A$102,A93,'MEMBER REGISTER'!$J$3:$J$102,"Active",'MEMBER REGISTER'!$H$3:$H$102,"")+COUNTIFS('MEMBER REGISTER'!$A$3:$A$102,A93,'MEMBER REGISTER'!$J$3:$J$102,"Active",'MEMBER REGISTER'!$I$3:$I$102,"")+COUNTIFS('MEMBER REGISTER'!$A$3:$A$102,A93,'MEMBER REGISTER'!$J$3:$J$102,"Active",'MEMBER REGISTER'!$K$3:$K$102,"")&gt;0),"Data incomplete","Review required"))</f>
        <v/>
      </c>
      <c r="I93" s="5">
        <f>IF(A93="","",IF(H93="Data incomplete","Complete context and active-member fields; verify the full roster.",IF(OR(B93&lt;4,C93&lt;D93,E93&lt;&gt;1,F93&lt;2,G93&lt;&gt;1),"Count flag: review categories and women representation; eligibility and dates need manual review.","Entered counts only; manually review eligibility, nomination, terms, unit coverage and evidence.")))</f>
        <v/>
      </c>
      <c r="J93" s="4" t="n"/>
      <c r="K93" s="3" t="n"/>
      <c r="L93" s="3" t="n"/>
      <c r="M93" s="3" t="n"/>
      <c r="N93" s="3" t="n"/>
    </row>
    <row r="94" ht="54" customHeight="1">
      <c r="A94" s="3" t="n"/>
      <c r="B94" s="5">
        <f>IF(A94="","",COUNTIFS('MEMBER REGISTER'!$A$3:$A$102,A94,'MEMBER REGISTER'!$J$3:$J$102,"Active"))</f>
        <v/>
      </c>
      <c r="C94" s="5">
        <f>IF(A94="","",COUNTIFS('MEMBER REGISTER'!$A$3:$A$102,A94,'MEMBER REGISTER'!$J$3:$J$102,"Active",'MEMBER REGISTER'!$E$3:$E$102,"Yes"))</f>
        <v/>
      </c>
      <c r="D94" s="5">
        <f>IF(A94="","",ROUNDUP(B94/2,0))</f>
        <v/>
      </c>
      <c r="E94" s="5">
        <f>IF(A94="","",COUNTIFS('MEMBER REGISTER'!$A$3:$A$102,A94,'MEMBER REGISTER'!$J$3:$J$102,"Active",'MEMBER REGISTER'!$D$3:$D$102,"Presiding Officer",'MEMBER REGISTER'!$E$3:$E$102,"Yes"))</f>
        <v/>
      </c>
      <c r="F94" s="5">
        <f>IF(A94="","",COUNTIFS('MEMBER REGISTER'!$A$3:$A$102,A94,'MEMBER REGISTER'!$J$3:$J$102,"Active",'MEMBER REGISTER'!$D$3:$D$102,"Employee Member"))</f>
        <v/>
      </c>
      <c r="G94" s="5">
        <f>IF(A94="","",COUNTIFS('MEMBER REGISTER'!$A$3:$A$102,A94,'MEMBER REGISTER'!$J$3:$J$102,"Active",'MEMBER REGISTER'!$D$3:$D$102,"External-category Member"))</f>
        <v/>
      </c>
      <c r="H94" s="5">
        <f>IF(A94="","Not assessed",IF(OR(J94="",K94&lt;&gt;"Yes",L94="",M94="",B94=0,COUNTIFS('MEMBER REGISTER'!$A$3:$A$102,A94,'MEMBER REGISTER'!$J$3:$J$102,"Active",'MEMBER REGISTER'!$B$3:$B$102,"")+COUNTIFS('MEMBER REGISTER'!$A$3:$A$102,A94,'MEMBER REGISTER'!$J$3:$J$102,"Active",'MEMBER REGISTER'!$C$3:$C$102,"")+COUNTIFS('MEMBER REGISTER'!$A$3:$A$102,A94,'MEMBER REGISTER'!$J$3:$J$102,"Active",'MEMBER REGISTER'!$D$3:$D$102,"")+COUNTIFS('MEMBER REGISTER'!$A$3:$A$102,A94,'MEMBER REGISTER'!$J$3:$J$102,"Active",'MEMBER REGISTER'!$E$3:$E$102,"")+COUNTIFS('MEMBER REGISTER'!$A$3:$A$102,A94,'MEMBER REGISTER'!$J$3:$J$102,"Active",'MEMBER REGISTER'!$H$3:$H$102,"")+COUNTIFS('MEMBER REGISTER'!$A$3:$A$102,A94,'MEMBER REGISTER'!$J$3:$J$102,"Active",'MEMBER REGISTER'!$I$3:$I$102,"")+COUNTIFS('MEMBER REGISTER'!$A$3:$A$102,A94,'MEMBER REGISTER'!$J$3:$J$102,"Active",'MEMBER REGISTER'!$K$3:$K$102,"")&gt;0),"Data incomplete","Review required"))</f>
        <v/>
      </c>
      <c r="I94" s="5">
        <f>IF(A94="","",IF(H94="Data incomplete","Complete context and active-member fields; verify the full roster.",IF(OR(B94&lt;4,C94&lt;D94,E94&lt;&gt;1,F94&lt;2,G94&lt;&gt;1),"Count flag: review categories and women representation; eligibility and dates need manual review.","Entered counts only; manually review eligibility, nomination, terms, unit coverage and evidence.")))</f>
        <v/>
      </c>
      <c r="J94" s="4" t="n"/>
      <c r="K94" s="3" t="n"/>
      <c r="L94" s="3" t="n"/>
      <c r="M94" s="3" t="n"/>
      <c r="N94" s="3" t="n"/>
    </row>
    <row r="95" ht="54" customHeight="1">
      <c r="A95" s="3" t="n"/>
      <c r="B95" s="5">
        <f>IF(A95="","",COUNTIFS('MEMBER REGISTER'!$A$3:$A$102,A95,'MEMBER REGISTER'!$J$3:$J$102,"Active"))</f>
        <v/>
      </c>
      <c r="C95" s="5">
        <f>IF(A95="","",COUNTIFS('MEMBER REGISTER'!$A$3:$A$102,A95,'MEMBER REGISTER'!$J$3:$J$102,"Active",'MEMBER REGISTER'!$E$3:$E$102,"Yes"))</f>
        <v/>
      </c>
      <c r="D95" s="5">
        <f>IF(A95="","",ROUNDUP(B95/2,0))</f>
        <v/>
      </c>
      <c r="E95" s="5">
        <f>IF(A95="","",COUNTIFS('MEMBER REGISTER'!$A$3:$A$102,A95,'MEMBER REGISTER'!$J$3:$J$102,"Active",'MEMBER REGISTER'!$D$3:$D$102,"Presiding Officer",'MEMBER REGISTER'!$E$3:$E$102,"Yes"))</f>
        <v/>
      </c>
      <c r="F95" s="5">
        <f>IF(A95="","",COUNTIFS('MEMBER REGISTER'!$A$3:$A$102,A95,'MEMBER REGISTER'!$J$3:$J$102,"Active",'MEMBER REGISTER'!$D$3:$D$102,"Employee Member"))</f>
        <v/>
      </c>
      <c r="G95" s="5">
        <f>IF(A95="","",COUNTIFS('MEMBER REGISTER'!$A$3:$A$102,A95,'MEMBER REGISTER'!$J$3:$J$102,"Active",'MEMBER REGISTER'!$D$3:$D$102,"External-category Member"))</f>
        <v/>
      </c>
      <c r="H95" s="5">
        <f>IF(A95="","Not assessed",IF(OR(J95="",K95&lt;&gt;"Yes",L95="",M95="",B95=0,COUNTIFS('MEMBER REGISTER'!$A$3:$A$102,A95,'MEMBER REGISTER'!$J$3:$J$102,"Active",'MEMBER REGISTER'!$B$3:$B$102,"")+COUNTIFS('MEMBER REGISTER'!$A$3:$A$102,A95,'MEMBER REGISTER'!$J$3:$J$102,"Active",'MEMBER REGISTER'!$C$3:$C$102,"")+COUNTIFS('MEMBER REGISTER'!$A$3:$A$102,A95,'MEMBER REGISTER'!$J$3:$J$102,"Active",'MEMBER REGISTER'!$D$3:$D$102,"")+COUNTIFS('MEMBER REGISTER'!$A$3:$A$102,A95,'MEMBER REGISTER'!$J$3:$J$102,"Active",'MEMBER REGISTER'!$E$3:$E$102,"")+COUNTIFS('MEMBER REGISTER'!$A$3:$A$102,A95,'MEMBER REGISTER'!$J$3:$J$102,"Active",'MEMBER REGISTER'!$H$3:$H$102,"")+COUNTIFS('MEMBER REGISTER'!$A$3:$A$102,A95,'MEMBER REGISTER'!$J$3:$J$102,"Active",'MEMBER REGISTER'!$I$3:$I$102,"")+COUNTIFS('MEMBER REGISTER'!$A$3:$A$102,A95,'MEMBER REGISTER'!$J$3:$J$102,"Active",'MEMBER REGISTER'!$K$3:$K$102,"")&gt;0),"Data incomplete","Review required"))</f>
        <v/>
      </c>
      <c r="I95" s="5">
        <f>IF(A95="","",IF(H95="Data incomplete","Complete context and active-member fields; verify the full roster.",IF(OR(B95&lt;4,C95&lt;D95,E95&lt;&gt;1,F95&lt;2,G95&lt;&gt;1),"Count flag: review categories and women representation; eligibility and dates need manual review.","Entered counts only; manually review eligibility, nomination, terms, unit coverage and evidence.")))</f>
        <v/>
      </c>
      <c r="J95" s="4" t="n"/>
      <c r="K95" s="3" t="n"/>
      <c r="L95" s="3" t="n"/>
      <c r="M95" s="3" t="n"/>
      <c r="N95" s="3" t="n"/>
    </row>
    <row r="96" ht="54" customHeight="1">
      <c r="A96" s="3" t="n"/>
      <c r="B96" s="5">
        <f>IF(A96="","",COUNTIFS('MEMBER REGISTER'!$A$3:$A$102,A96,'MEMBER REGISTER'!$J$3:$J$102,"Active"))</f>
        <v/>
      </c>
      <c r="C96" s="5">
        <f>IF(A96="","",COUNTIFS('MEMBER REGISTER'!$A$3:$A$102,A96,'MEMBER REGISTER'!$J$3:$J$102,"Active",'MEMBER REGISTER'!$E$3:$E$102,"Yes"))</f>
        <v/>
      </c>
      <c r="D96" s="5">
        <f>IF(A96="","",ROUNDUP(B96/2,0))</f>
        <v/>
      </c>
      <c r="E96" s="5">
        <f>IF(A96="","",COUNTIFS('MEMBER REGISTER'!$A$3:$A$102,A96,'MEMBER REGISTER'!$J$3:$J$102,"Active",'MEMBER REGISTER'!$D$3:$D$102,"Presiding Officer",'MEMBER REGISTER'!$E$3:$E$102,"Yes"))</f>
        <v/>
      </c>
      <c r="F96" s="5">
        <f>IF(A96="","",COUNTIFS('MEMBER REGISTER'!$A$3:$A$102,A96,'MEMBER REGISTER'!$J$3:$J$102,"Active",'MEMBER REGISTER'!$D$3:$D$102,"Employee Member"))</f>
        <v/>
      </c>
      <c r="G96" s="5">
        <f>IF(A96="","",COUNTIFS('MEMBER REGISTER'!$A$3:$A$102,A96,'MEMBER REGISTER'!$J$3:$J$102,"Active",'MEMBER REGISTER'!$D$3:$D$102,"External-category Member"))</f>
        <v/>
      </c>
      <c r="H96" s="5">
        <f>IF(A96="","Not assessed",IF(OR(J96="",K96&lt;&gt;"Yes",L96="",M96="",B96=0,COUNTIFS('MEMBER REGISTER'!$A$3:$A$102,A96,'MEMBER REGISTER'!$J$3:$J$102,"Active",'MEMBER REGISTER'!$B$3:$B$102,"")+COUNTIFS('MEMBER REGISTER'!$A$3:$A$102,A96,'MEMBER REGISTER'!$J$3:$J$102,"Active",'MEMBER REGISTER'!$C$3:$C$102,"")+COUNTIFS('MEMBER REGISTER'!$A$3:$A$102,A96,'MEMBER REGISTER'!$J$3:$J$102,"Active",'MEMBER REGISTER'!$D$3:$D$102,"")+COUNTIFS('MEMBER REGISTER'!$A$3:$A$102,A96,'MEMBER REGISTER'!$J$3:$J$102,"Active",'MEMBER REGISTER'!$E$3:$E$102,"")+COUNTIFS('MEMBER REGISTER'!$A$3:$A$102,A96,'MEMBER REGISTER'!$J$3:$J$102,"Active",'MEMBER REGISTER'!$H$3:$H$102,"")+COUNTIFS('MEMBER REGISTER'!$A$3:$A$102,A96,'MEMBER REGISTER'!$J$3:$J$102,"Active",'MEMBER REGISTER'!$I$3:$I$102,"")+COUNTIFS('MEMBER REGISTER'!$A$3:$A$102,A96,'MEMBER REGISTER'!$J$3:$J$102,"Active",'MEMBER REGISTER'!$K$3:$K$102,"")&gt;0),"Data incomplete","Review required"))</f>
        <v/>
      </c>
      <c r="I96" s="5">
        <f>IF(A96="","",IF(H96="Data incomplete","Complete context and active-member fields; verify the full roster.",IF(OR(B96&lt;4,C96&lt;D96,E96&lt;&gt;1,F96&lt;2,G96&lt;&gt;1),"Count flag: review categories and women representation; eligibility and dates need manual review.","Entered counts only; manually review eligibility, nomination, terms, unit coverage and evidence.")))</f>
        <v/>
      </c>
      <c r="J96" s="4" t="n"/>
      <c r="K96" s="3" t="n"/>
      <c r="L96" s="3" t="n"/>
      <c r="M96" s="3" t="n"/>
      <c r="N96" s="3" t="n"/>
    </row>
    <row r="97" ht="54" customHeight="1">
      <c r="A97" s="3" t="n"/>
      <c r="B97" s="5">
        <f>IF(A97="","",COUNTIFS('MEMBER REGISTER'!$A$3:$A$102,A97,'MEMBER REGISTER'!$J$3:$J$102,"Active"))</f>
        <v/>
      </c>
      <c r="C97" s="5">
        <f>IF(A97="","",COUNTIFS('MEMBER REGISTER'!$A$3:$A$102,A97,'MEMBER REGISTER'!$J$3:$J$102,"Active",'MEMBER REGISTER'!$E$3:$E$102,"Yes"))</f>
        <v/>
      </c>
      <c r="D97" s="5">
        <f>IF(A97="","",ROUNDUP(B97/2,0))</f>
        <v/>
      </c>
      <c r="E97" s="5">
        <f>IF(A97="","",COUNTIFS('MEMBER REGISTER'!$A$3:$A$102,A97,'MEMBER REGISTER'!$J$3:$J$102,"Active",'MEMBER REGISTER'!$D$3:$D$102,"Presiding Officer",'MEMBER REGISTER'!$E$3:$E$102,"Yes"))</f>
        <v/>
      </c>
      <c r="F97" s="5">
        <f>IF(A97="","",COUNTIFS('MEMBER REGISTER'!$A$3:$A$102,A97,'MEMBER REGISTER'!$J$3:$J$102,"Active",'MEMBER REGISTER'!$D$3:$D$102,"Employee Member"))</f>
        <v/>
      </c>
      <c r="G97" s="5">
        <f>IF(A97="","",COUNTIFS('MEMBER REGISTER'!$A$3:$A$102,A97,'MEMBER REGISTER'!$J$3:$J$102,"Active",'MEMBER REGISTER'!$D$3:$D$102,"External-category Member"))</f>
        <v/>
      </c>
      <c r="H97" s="5">
        <f>IF(A97="","Not assessed",IF(OR(J97="",K97&lt;&gt;"Yes",L97="",M97="",B97=0,COUNTIFS('MEMBER REGISTER'!$A$3:$A$102,A97,'MEMBER REGISTER'!$J$3:$J$102,"Active",'MEMBER REGISTER'!$B$3:$B$102,"")+COUNTIFS('MEMBER REGISTER'!$A$3:$A$102,A97,'MEMBER REGISTER'!$J$3:$J$102,"Active",'MEMBER REGISTER'!$C$3:$C$102,"")+COUNTIFS('MEMBER REGISTER'!$A$3:$A$102,A97,'MEMBER REGISTER'!$J$3:$J$102,"Active",'MEMBER REGISTER'!$D$3:$D$102,"")+COUNTIFS('MEMBER REGISTER'!$A$3:$A$102,A97,'MEMBER REGISTER'!$J$3:$J$102,"Active",'MEMBER REGISTER'!$E$3:$E$102,"")+COUNTIFS('MEMBER REGISTER'!$A$3:$A$102,A97,'MEMBER REGISTER'!$J$3:$J$102,"Active",'MEMBER REGISTER'!$H$3:$H$102,"")+COUNTIFS('MEMBER REGISTER'!$A$3:$A$102,A97,'MEMBER REGISTER'!$J$3:$J$102,"Active",'MEMBER REGISTER'!$I$3:$I$102,"")+COUNTIFS('MEMBER REGISTER'!$A$3:$A$102,A97,'MEMBER REGISTER'!$J$3:$J$102,"Active",'MEMBER REGISTER'!$K$3:$K$102,"")&gt;0),"Data incomplete","Review required"))</f>
        <v/>
      </c>
      <c r="I97" s="5">
        <f>IF(A97="","",IF(H97="Data incomplete","Complete context and active-member fields; verify the full roster.",IF(OR(B97&lt;4,C97&lt;D97,E97&lt;&gt;1,F97&lt;2,G97&lt;&gt;1),"Count flag: review categories and women representation; eligibility and dates need manual review.","Entered counts only; manually review eligibility, nomination, terms, unit coverage and evidence.")))</f>
        <v/>
      </c>
      <c r="J97" s="4" t="n"/>
      <c r="K97" s="3" t="n"/>
      <c r="L97" s="3" t="n"/>
      <c r="M97" s="3" t="n"/>
      <c r="N97" s="3" t="n"/>
    </row>
    <row r="98" ht="54" customHeight="1">
      <c r="A98" s="3" t="n"/>
      <c r="B98" s="5">
        <f>IF(A98="","",COUNTIFS('MEMBER REGISTER'!$A$3:$A$102,A98,'MEMBER REGISTER'!$J$3:$J$102,"Active"))</f>
        <v/>
      </c>
      <c r="C98" s="5">
        <f>IF(A98="","",COUNTIFS('MEMBER REGISTER'!$A$3:$A$102,A98,'MEMBER REGISTER'!$J$3:$J$102,"Active",'MEMBER REGISTER'!$E$3:$E$102,"Yes"))</f>
        <v/>
      </c>
      <c r="D98" s="5">
        <f>IF(A98="","",ROUNDUP(B98/2,0))</f>
        <v/>
      </c>
      <c r="E98" s="5">
        <f>IF(A98="","",COUNTIFS('MEMBER REGISTER'!$A$3:$A$102,A98,'MEMBER REGISTER'!$J$3:$J$102,"Active",'MEMBER REGISTER'!$D$3:$D$102,"Presiding Officer",'MEMBER REGISTER'!$E$3:$E$102,"Yes"))</f>
        <v/>
      </c>
      <c r="F98" s="5">
        <f>IF(A98="","",COUNTIFS('MEMBER REGISTER'!$A$3:$A$102,A98,'MEMBER REGISTER'!$J$3:$J$102,"Active",'MEMBER REGISTER'!$D$3:$D$102,"Employee Member"))</f>
        <v/>
      </c>
      <c r="G98" s="5">
        <f>IF(A98="","",COUNTIFS('MEMBER REGISTER'!$A$3:$A$102,A98,'MEMBER REGISTER'!$J$3:$J$102,"Active",'MEMBER REGISTER'!$D$3:$D$102,"External-category Member"))</f>
        <v/>
      </c>
      <c r="H98" s="5">
        <f>IF(A98="","Not assessed",IF(OR(J98="",K98&lt;&gt;"Yes",L98="",M98="",B98=0,COUNTIFS('MEMBER REGISTER'!$A$3:$A$102,A98,'MEMBER REGISTER'!$J$3:$J$102,"Active",'MEMBER REGISTER'!$B$3:$B$102,"")+COUNTIFS('MEMBER REGISTER'!$A$3:$A$102,A98,'MEMBER REGISTER'!$J$3:$J$102,"Active",'MEMBER REGISTER'!$C$3:$C$102,"")+COUNTIFS('MEMBER REGISTER'!$A$3:$A$102,A98,'MEMBER REGISTER'!$J$3:$J$102,"Active",'MEMBER REGISTER'!$D$3:$D$102,"")+COUNTIFS('MEMBER REGISTER'!$A$3:$A$102,A98,'MEMBER REGISTER'!$J$3:$J$102,"Active",'MEMBER REGISTER'!$E$3:$E$102,"")+COUNTIFS('MEMBER REGISTER'!$A$3:$A$102,A98,'MEMBER REGISTER'!$J$3:$J$102,"Active",'MEMBER REGISTER'!$H$3:$H$102,"")+COUNTIFS('MEMBER REGISTER'!$A$3:$A$102,A98,'MEMBER REGISTER'!$J$3:$J$102,"Active",'MEMBER REGISTER'!$I$3:$I$102,"")+COUNTIFS('MEMBER REGISTER'!$A$3:$A$102,A98,'MEMBER REGISTER'!$J$3:$J$102,"Active",'MEMBER REGISTER'!$K$3:$K$102,"")&gt;0),"Data incomplete","Review required"))</f>
        <v/>
      </c>
      <c r="I98" s="5">
        <f>IF(A98="","",IF(H98="Data incomplete","Complete context and active-member fields; verify the full roster.",IF(OR(B98&lt;4,C98&lt;D98,E98&lt;&gt;1,F98&lt;2,G98&lt;&gt;1),"Count flag: review categories and women representation; eligibility and dates need manual review.","Entered counts only; manually review eligibility, nomination, terms, unit coverage and evidence.")))</f>
        <v/>
      </c>
      <c r="J98" s="4" t="n"/>
      <c r="K98" s="3" t="n"/>
      <c r="L98" s="3" t="n"/>
      <c r="M98" s="3" t="n"/>
      <c r="N98" s="3" t="n"/>
    </row>
    <row r="99" ht="54" customHeight="1">
      <c r="A99" s="3" t="n"/>
      <c r="B99" s="5">
        <f>IF(A99="","",COUNTIFS('MEMBER REGISTER'!$A$3:$A$102,A99,'MEMBER REGISTER'!$J$3:$J$102,"Active"))</f>
        <v/>
      </c>
      <c r="C99" s="5">
        <f>IF(A99="","",COUNTIFS('MEMBER REGISTER'!$A$3:$A$102,A99,'MEMBER REGISTER'!$J$3:$J$102,"Active",'MEMBER REGISTER'!$E$3:$E$102,"Yes"))</f>
        <v/>
      </c>
      <c r="D99" s="5">
        <f>IF(A99="","",ROUNDUP(B99/2,0))</f>
        <v/>
      </c>
      <c r="E99" s="5">
        <f>IF(A99="","",COUNTIFS('MEMBER REGISTER'!$A$3:$A$102,A99,'MEMBER REGISTER'!$J$3:$J$102,"Active",'MEMBER REGISTER'!$D$3:$D$102,"Presiding Officer",'MEMBER REGISTER'!$E$3:$E$102,"Yes"))</f>
        <v/>
      </c>
      <c r="F99" s="5">
        <f>IF(A99="","",COUNTIFS('MEMBER REGISTER'!$A$3:$A$102,A99,'MEMBER REGISTER'!$J$3:$J$102,"Active",'MEMBER REGISTER'!$D$3:$D$102,"Employee Member"))</f>
        <v/>
      </c>
      <c r="G99" s="5">
        <f>IF(A99="","",COUNTIFS('MEMBER REGISTER'!$A$3:$A$102,A99,'MEMBER REGISTER'!$J$3:$J$102,"Active",'MEMBER REGISTER'!$D$3:$D$102,"External-category Member"))</f>
        <v/>
      </c>
      <c r="H99" s="5">
        <f>IF(A99="","Not assessed",IF(OR(J99="",K99&lt;&gt;"Yes",L99="",M99="",B99=0,COUNTIFS('MEMBER REGISTER'!$A$3:$A$102,A99,'MEMBER REGISTER'!$J$3:$J$102,"Active",'MEMBER REGISTER'!$B$3:$B$102,"")+COUNTIFS('MEMBER REGISTER'!$A$3:$A$102,A99,'MEMBER REGISTER'!$J$3:$J$102,"Active",'MEMBER REGISTER'!$C$3:$C$102,"")+COUNTIFS('MEMBER REGISTER'!$A$3:$A$102,A99,'MEMBER REGISTER'!$J$3:$J$102,"Active",'MEMBER REGISTER'!$D$3:$D$102,"")+COUNTIFS('MEMBER REGISTER'!$A$3:$A$102,A99,'MEMBER REGISTER'!$J$3:$J$102,"Active",'MEMBER REGISTER'!$E$3:$E$102,"")+COUNTIFS('MEMBER REGISTER'!$A$3:$A$102,A99,'MEMBER REGISTER'!$J$3:$J$102,"Active",'MEMBER REGISTER'!$H$3:$H$102,"")+COUNTIFS('MEMBER REGISTER'!$A$3:$A$102,A99,'MEMBER REGISTER'!$J$3:$J$102,"Active",'MEMBER REGISTER'!$I$3:$I$102,"")+COUNTIFS('MEMBER REGISTER'!$A$3:$A$102,A99,'MEMBER REGISTER'!$J$3:$J$102,"Active",'MEMBER REGISTER'!$K$3:$K$102,"")&gt;0),"Data incomplete","Review required"))</f>
        <v/>
      </c>
      <c r="I99" s="5">
        <f>IF(A99="","",IF(H99="Data incomplete","Complete context and active-member fields; verify the full roster.",IF(OR(B99&lt;4,C99&lt;D99,E99&lt;&gt;1,F99&lt;2,G99&lt;&gt;1),"Count flag: review categories and women representation; eligibility and dates need manual review.","Entered counts only; manually review eligibility, nomination, terms, unit coverage and evidence.")))</f>
        <v/>
      </c>
      <c r="J99" s="4" t="n"/>
      <c r="K99" s="3" t="n"/>
      <c r="L99" s="3" t="n"/>
      <c r="M99" s="3" t="n"/>
      <c r="N99" s="3" t="n"/>
    </row>
    <row r="100" ht="54" customHeight="1">
      <c r="A100" s="3" t="n"/>
      <c r="B100" s="5">
        <f>IF(A100="","",COUNTIFS('MEMBER REGISTER'!$A$3:$A$102,A100,'MEMBER REGISTER'!$J$3:$J$102,"Active"))</f>
        <v/>
      </c>
      <c r="C100" s="5">
        <f>IF(A100="","",COUNTIFS('MEMBER REGISTER'!$A$3:$A$102,A100,'MEMBER REGISTER'!$J$3:$J$102,"Active",'MEMBER REGISTER'!$E$3:$E$102,"Yes"))</f>
        <v/>
      </c>
      <c r="D100" s="5">
        <f>IF(A100="","",ROUNDUP(B100/2,0))</f>
        <v/>
      </c>
      <c r="E100" s="5">
        <f>IF(A100="","",COUNTIFS('MEMBER REGISTER'!$A$3:$A$102,A100,'MEMBER REGISTER'!$J$3:$J$102,"Active",'MEMBER REGISTER'!$D$3:$D$102,"Presiding Officer",'MEMBER REGISTER'!$E$3:$E$102,"Yes"))</f>
        <v/>
      </c>
      <c r="F100" s="5">
        <f>IF(A100="","",COUNTIFS('MEMBER REGISTER'!$A$3:$A$102,A100,'MEMBER REGISTER'!$J$3:$J$102,"Active",'MEMBER REGISTER'!$D$3:$D$102,"Employee Member"))</f>
        <v/>
      </c>
      <c r="G100" s="5">
        <f>IF(A100="","",COUNTIFS('MEMBER REGISTER'!$A$3:$A$102,A100,'MEMBER REGISTER'!$J$3:$J$102,"Active",'MEMBER REGISTER'!$D$3:$D$102,"External-category Member"))</f>
        <v/>
      </c>
      <c r="H100" s="5">
        <f>IF(A100="","Not assessed",IF(OR(J100="",K100&lt;&gt;"Yes",L100="",M100="",B100=0,COUNTIFS('MEMBER REGISTER'!$A$3:$A$102,A100,'MEMBER REGISTER'!$J$3:$J$102,"Active",'MEMBER REGISTER'!$B$3:$B$102,"")+COUNTIFS('MEMBER REGISTER'!$A$3:$A$102,A100,'MEMBER REGISTER'!$J$3:$J$102,"Active",'MEMBER REGISTER'!$C$3:$C$102,"")+COUNTIFS('MEMBER REGISTER'!$A$3:$A$102,A100,'MEMBER REGISTER'!$J$3:$J$102,"Active",'MEMBER REGISTER'!$D$3:$D$102,"")+COUNTIFS('MEMBER REGISTER'!$A$3:$A$102,A100,'MEMBER REGISTER'!$J$3:$J$102,"Active",'MEMBER REGISTER'!$E$3:$E$102,"")+COUNTIFS('MEMBER REGISTER'!$A$3:$A$102,A100,'MEMBER REGISTER'!$J$3:$J$102,"Active",'MEMBER REGISTER'!$H$3:$H$102,"")+COUNTIFS('MEMBER REGISTER'!$A$3:$A$102,A100,'MEMBER REGISTER'!$J$3:$J$102,"Active",'MEMBER REGISTER'!$I$3:$I$102,"")+COUNTIFS('MEMBER REGISTER'!$A$3:$A$102,A100,'MEMBER REGISTER'!$J$3:$J$102,"Active",'MEMBER REGISTER'!$K$3:$K$102,"")&gt;0),"Data incomplete","Review required"))</f>
        <v/>
      </c>
      <c r="I100" s="5">
        <f>IF(A100="","",IF(H100="Data incomplete","Complete context and active-member fields; verify the full roster.",IF(OR(B100&lt;4,C100&lt;D100,E100&lt;&gt;1,F100&lt;2,G100&lt;&gt;1),"Count flag: review categories and women representation; eligibility and dates need manual review.","Entered counts only; manually review eligibility, nomination, terms, unit coverage and evidence.")))</f>
        <v/>
      </c>
      <c r="J100" s="4" t="n"/>
      <c r="K100" s="3" t="n"/>
      <c r="L100" s="3" t="n"/>
      <c r="M100" s="3" t="n"/>
      <c r="N100" s="3" t="n"/>
    </row>
    <row r="101" ht="54" customHeight="1">
      <c r="A101" s="3" t="n"/>
      <c r="B101" s="5">
        <f>IF(A101="","",COUNTIFS('MEMBER REGISTER'!$A$3:$A$102,A101,'MEMBER REGISTER'!$J$3:$J$102,"Active"))</f>
        <v/>
      </c>
      <c r="C101" s="5">
        <f>IF(A101="","",COUNTIFS('MEMBER REGISTER'!$A$3:$A$102,A101,'MEMBER REGISTER'!$J$3:$J$102,"Active",'MEMBER REGISTER'!$E$3:$E$102,"Yes"))</f>
        <v/>
      </c>
      <c r="D101" s="5">
        <f>IF(A101="","",ROUNDUP(B101/2,0))</f>
        <v/>
      </c>
      <c r="E101" s="5">
        <f>IF(A101="","",COUNTIFS('MEMBER REGISTER'!$A$3:$A$102,A101,'MEMBER REGISTER'!$J$3:$J$102,"Active",'MEMBER REGISTER'!$D$3:$D$102,"Presiding Officer",'MEMBER REGISTER'!$E$3:$E$102,"Yes"))</f>
        <v/>
      </c>
      <c r="F101" s="5">
        <f>IF(A101="","",COUNTIFS('MEMBER REGISTER'!$A$3:$A$102,A101,'MEMBER REGISTER'!$J$3:$J$102,"Active",'MEMBER REGISTER'!$D$3:$D$102,"Employee Member"))</f>
        <v/>
      </c>
      <c r="G101" s="5">
        <f>IF(A101="","",COUNTIFS('MEMBER REGISTER'!$A$3:$A$102,A101,'MEMBER REGISTER'!$J$3:$J$102,"Active",'MEMBER REGISTER'!$D$3:$D$102,"External-category Member"))</f>
        <v/>
      </c>
      <c r="H101" s="5">
        <f>IF(A101="","Not assessed",IF(OR(J101="",K101&lt;&gt;"Yes",L101="",M101="",B101=0,COUNTIFS('MEMBER REGISTER'!$A$3:$A$102,A101,'MEMBER REGISTER'!$J$3:$J$102,"Active",'MEMBER REGISTER'!$B$3:$B$102,"")+COUNTIFS('MEMBER REGISTER'!$A$3:$A$102,A101,'MEMBER REGISTER'!$J$3:$J$102,"Active",'MEMBER REGISTER'!$C$3:$C$102,"")+COUNTIFS('MEMBER REGISTER'!$A$3:$A$102,A101,'MEMBER REGISTER'!$J$3:$J$102,"Active",'MEMBER REGISTER'!$D$3:$D$102,"")+COUNTIFS('MEMBER REGISTER'!$A$3:$A$102,A101,'MEMBER REGISTER'!$J$3:$J$102,"Active",'MEMBER REGISTER'!$E$3:$E$102,"")+COUNTIFS('MEMBER REGISTER'!$A$3:$A$102,A101,'MEMBER REGISTER'!$J$3:$J$102,"Active",'MEMBER REGISTER'!$H$3:$H$102,"")+COUNTIFS('MEMBER REGISTER'!$A$3:$A$102,A101,'MEMBER REGISTER'!$J$3:$J$102,"Active",'MEMBER REGISTER'!$I$3:$I$102,"")+COUNTIFS('MEMBER REGISTER'!$A$3:$A$102,A101,'MEMBER REGISTER'!$J$3:$J$102,"Active",'MEMBER REGISTER'!$K$3:$K$102,"")&gt;0),"Data incomplete","Review required"))</f>
        <v/>
      </c>
      <c r="I101" s="5">
        <f>IF(A101="","",IF(H101="Data incomplete","Complete context and active-member fields; verify the full roster.",IF(OR(B101&lt;4,C101&lt;D101,E101&lt;&gt;1,F101&lt;2,G101&lt;&gt;1),"Count flag: review categories and women representation; eligibility and dates need manual review.","Entered counts only; manually review eligibility, nomination, terms, unit coverage and evidence.")))</f>
        <v/>
      </c>
      <c r="J101" s="4" t="n"/>
      <c r="K101" s="3" t="n"/>
      <c r="L101" s="3" t="n"/>
      <c r="M101" s="3" t="n"/>
      <c r="N101" s="3" t="n"/>
    </row>
    <row r="102" ht="54" customHeight="1">
      <c r="A102" s="3" t="n"/>
      <c r="B102" s="5">
        <f>IF(A102="","",COUNTIFS('MEMBER REGISTER'!$A$3:$A$102,A102,'MEMBER REGISTER'!$J$3:$J$102,"Active"))</f>
        <v/>
      </c>
      <c r="C102" s="5">
        <f>IF(A102="","",COUNTIFS('MEMBER REGISTER'!$A$3:$A$102,A102,'MEMBER REGISTER'!$J$3:$J$102,"Active",'MEMBER REGISTER'!$E$3:$E$102,"Yes"))</f>
        <v/>
      </c>
      <c r="D102" s="5">
        <f>IF(A102="","",ROUNDUP(B102/2,0))</f>
        <v/>
      </c>
      <c r="E102" s="5">
        <f>IF(A102="","",COUNTIFS('MEMBER REGISTER'!$A$3:$A$102,A102,'MEMBER REGISTER'!$J$3:$J$102,"Active",'MEMBER REGISTER'!$D$3:$D$102,"Presiding Officer",'MEMBER REGISTER'!$E$3:$E$102,"Yes"))</f>
        <v/>
      </c>
      <c r="F102" s="5">
        <f>IF(A102="","",COUNTIFS('MEMBER REGISTER'!$A$3:$A$102,A102,'MEMBER REGISTER'!$J$3:$J$102,"Active",'MEMBER REGISTER'!$D$3:$D$102,"Employee Member"))</f>
        <v/>
      </c>
      <c r="G102" s="5">
        <f>IF(A102="","",COUNTIFS('MEMBER REGISTER'!$A$3:$A$102,A102,'MEMBER REGISTER'!$J$3:$J$102,"Active",'MEMBER REGISTER'!$D$3:$D$102,"External-category Member"))</f>
        <v/>
      </c>
      <c r="H102" s="5">
        <f>IF(A102="","Not assessed",IF(OR(J102="",K102&lt;&gt;"Yes",L102="",M102="",B102=0,COUNTIFS('MEMBER REGISTER'!$A$3:$A$102,A102,'MEMBER REGISTER'!$J$3:$J$102,"Active",'MEMBER REGISTER'!$B$3:$B$102,"")+COUNTIFS('MEMBER REGISTER'!$A$3:$A$102,A102,'MEMBER REGISTER'!$J$3:$J$102,"Active",'MEMBER REGISTER'!$C$3:$C$102,"")+COUNTIFS('MEMBER REGISTER'!$A$3:$A$102,A102,'MEMBER REGISTER'!$J$3:$J$102,"Active",'MEMBER REGISTER'!$D$3:$D$102,"")+COUNTIFS('MEMBER REGISTER'!$A$3:$A$102,A102,'MEMBER REGISTER'!$J$3:$J$102,"Active",'MEMBER REGISTER'!$E$3:$E$102,"")+COUNTIFS('MEMBER REGISTER'!$A$3:$A$102,A102,'MEMBER REGISTER'!$J$3:$J$102,"Active",'MEMBER REGISTER'!$H$3:$H$102,"")+COUNTIFS('MEMBER REGISTER'!$A$3:$A$102,A102,'MEMBER REGISTER'!$J$3:$J$102,"Active",'MEMBER REGISTER'!$I$3:$I$102,"")+COUNTIFS('MEMBER REGISTER'!$A$3:$A$102,A102,'MEMBER REGISTER'!$J$3:$J$102,"Active",'MEMBER REGISTER'!$K$3:$K$102,"")&gt;0),"Data incomplete","Review required"))</f>
        <v/>
      </c>
      <c r="I102" s="5">
        <f>IF(A102="","",IF(H102="Data incomplete","Complete context and active-member fields; verify the full roster.",IF(OR(B102&lt;4,C102&lt;D102,E102&lt;&gt;1,F102&lt;2,G102&lt;&gt;1),"Count flag: review categories and women representation; eligibility and dates need manual review.","Entered counts only; manually review eligibility, nomination, terms, unit coverage and evidence.")))</f>
        <v/>
      </c>
      <c r="J102" s="4" t="n"/>
      <c r="K102" s="3" t="n"/>
      <c r="L102" s="3" t="n"/>
      <c r="M102" s="3" t="n"/>
      <c r="N102" s="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2:N102"/>
  <dataValidations count="2">
    <dataValidation sqref="J3:J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K3:K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assessed,Yes,No"</formula1>
    </dataValidation>
  </dataValidations>
  <pageMargins left="0.75" right="0.75" top="1" bottom="1" header="0.5" footer="0.5"/>
  <pageSetup orientation="landscape" paperSize="9" fitToHeight="0" fitToWidth="3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28" customWidth="1" min="11" max="11"/>
    <col width="28" customWidth="1" min="12" max="12"/>
    <col width="28" customWidth="1" min="13" max="13"/>
    <col width="28" customWidth="1" min="14" max="14"/>
  </cols>
  <sheetData>
    <row r="1" ht="42" customHeight="1">
      <c r="A1" s="1" t="inlineStr">
        <is>
          <t>TENURE &amp; VACANCIES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inlineStr">
        <is>
          <t>Internal reminder horizon (days)</t>
        </is>
      </c>
      <c r="N1" s="1" t="inlineStr">
        <is>
          <t>Review as-of date — enter before using reminders</t>
        </is>
      </c>
    </row>
    <row r="2" ht="54" customHeight="1">
      <c r="A2" s="2" t="inlineStr">
        <is>
          <t>Member reference</t>
        </is>
      </c>
      <c r="B2" s="2" t="inlineStr">
        <is>
          <t>Nomination date</t>
        </is>
      </c>
      <c r="C2" s="2" t="inlineStr">
        <is>
          <t>Specified appointment period</t>
        </is>
      </c>
      <c r="D2" s="2" t="inlineStr">
        <is>
          <t>Expected term end</t>
        </is>
      </c>
      <c r="E2" s="2" t="inlineStr">
        <is>
          <t>Vacancy status</t>
        </is>
      </c>
      <c r="F2" s="2" t="inlineStr">
        <is>
          <t>Fresh nomination needed</t>
        </is>
      </c>
      <c r="G2" s="2" t="inlineStr">
        <is>
          <t>Order-update status</t>
        </is>
      </c>
      <c r="H2" s="2" t="inlineStr">
        <is>
          <t>Owner</t>
        </is>
      </c>
      <c r="I2" s="2" t="inlineStr">
        <is>
          <t>Follow-up date</t>
        </is>
      </c>
      <c r="J2" s="2" t="inlineStr">
        <is>
          <t>Days from review date to entered end</t>
        </is>
      </c>
      <c r="K2" s="2" t="inlineStr">
        <is>
          <t>Administrative reminder</t>
        </is>
      </c>
      <c r="L2" s="2" t="n"/>
      <c r="M2" s="3" t="n">
        <v>30</v>
      </c>
      <c r="N2" s="4" t="n"/>
    </row>
    <row r="3" ht="54" customHeight="1">
      <c r="A3" s="3" t="n"/>
      <c r="B3" s="4" t="n"/>
      <c r="C3" s="3" t="n"/>
      <c r="D3" s="4" t="n"/>
      <c r="E3" s="3" t="n"/>
      <c r="F3" s="3" t="n"/>
      <c r="G3" s="3" t="n"/>
      <c r="H3" s="3" t="n"/>
      <c r="I3" s="4" t="n"/>
      <c r="J3" s="5">
        <f>IF(OR(A3="",D3="",$N$2=""),"",D3-$N$2)</f>
        <v/>
      </c>
      <c r="K3" s="5">
        <f>IF(A3="","Not assessed",IF(OR(D3="",$N$2="",$M$2=""),"Data incomplete",IF(D3&lt;$N$2,"Review required",IF(D3&lt;=$N$2+$M$2,"Action identified","Not assessed"))))</f>
        <v/>
      </c>
      <c r="L3" s="3" t="n"/>
      <c r="M3" s="3" t="n"/>
      <c r="N3" s="3" t="n"/>
    </row>
    <row r="4" ht="54" customHeight="1">
      <c r="A4" s="3" t="n"/>
      <c r="B4" s="4" t="n"/>
      <c r="C4" s="3" t="n"/>
      <c r="D4" s="4" t="n"/>
      <c r="E4" s="3" t="n"/>
      <c r="F4" s="3" t="n"/>
      <c r="G4" s="3" t="n"/>
      <c r="H4" s="3" t="n"/>
      <c r="I4" s="4" t="n"/>
      <c r="J4" s="5">
        <f>IF(OR(A4="",D4="",$N$2=""),"",D4-$N$2)</f>
        <v/>
      </c>
      <c r="K4" s="5">
        <f>IF(A4="","Not assessed",IF(OR(D4="",$N$2="",$M$2=""),"Data incomplete",IF(D4&lt;$N$2,"Review required",IF(D4&lt;=$N$2+$M$2,"Action identified","Not assessed"))))</f>
        <v/>
      </c>
      <c r="L4" s="3" t="n"/>
      <c r="M4" s="3" t="n"/>
      <c r="N4" s="3" t="n"/>
    </row>
    <row r="5" ht="54" customHeight="1">
      <c r="A5" s="3" t="n"/>
      <c r="B5" s="4" t="n"/>
      <c r="C5" s="3" t="n"/>
      <c r="D5" s="4" t="n"/>
      <c r="E5" s="3" t="n"/>
      <c r="F5" s="3" t="n"/>
      <c r="G5" s="3" t="n"/>
      <c r="H5" s="3" t="n"/>
      <c r="I5" s="4" t="n"/>
      <c r="J5" s="5">
        <f>IF(OR(A5="",D5="",$N$2=""),"",D5-$N$2)</f>
        <v/>
      </c>
      <c r="K5" s="5">
        <f>IF(A5="","Not assessed",IF(OR(D5="",$N$2="",$M$2=""),"Data incomplete",IF(D5&lt;$N$2,"Review required",IF(D5&lt;=$N$2+$M$2,"Action identified","Not assessed"))))</f>
        <v/>
      </c>
      <c r="L5" s="3" t="n"/>
      <c r="M5" s="3" t="n"/>
      <c r="N5" s="3" t="n"/>
    </row>
    <row r="6" ht="54" customHeight="1">
      <c r="A6" s="3" t="n"/>
      <c r="B6" s="4" t="n"/>
      <c r="C6" s="3" t="n"/>
      <c r="D6" s="4" t="n"/>
      <c r="E6" s="3" t="n"/>
      <c r="F6" s="3" t="n"/>
      <c r="G6" s="3" t="n"/>
      <c r="H6" s="3" t="n"/>
      <c r="I6" s="4" t="n"/>
      <c r="J6" s="5">
        <f>IF(OR(A6="",D6="",$N$2=""),"",D6-$N$2)</f>
        <v/>
      </c>
      <c r="K6" s="5">
        <f>IF(A6="","Not assessed",IF(OR(D6="",$N$2="",$M$2=""),"Data incomplete",IF(D6&lt;$N$2,"Review required",IF(D6&lt;=$N$2+$M$2,"Action identified","Not assessed"))))</f>
        <v/>
      </c>
      <c r="L6" s="3" t="n"/>
      <c r="M6" s="3" t="n"/>
      <c r="N6" s="3" t="n"/>
    </row>
    <row r="7" ht="54" customHeight="1">
      <c r="A7" s="3" t="n"/>
      <c r="B7" s="4" t="n"/>
      <c r="C7" s="3" t="n"/>
      <c r="D7" s="4" t="n"/>
      <c r="E7" s="3" t="n"/>
      <c r="F7" s="3" t="n"/>
      <c r="G7" s="3" t="n"/>
      <c r="H7" s="3" t="n"/>
      <c r="I7" s="4" t="n"/>
      <c r="J7" s="5">
        <f>IF(OR(A7="",D7="",$N$2=""),"",D7-$N$2)</f>
        <v/>
      </c>
      <c r="K7" s="5">
        <f>IF(A7="","Not assessed",IF(OR(D7="",$N$2="",$M$2=""),"Data incomplete",IF(D7&lt;$N$2,"Review required",IF(D7&lt;=$N$2+$M$2,"Action identified","Not assessed"))))</f>
        <v/>
      </c>
      <c r="L7" s="3" t="n"/>
      <c r="M7" s="3" t="n"/>
      <c r="N7" s="3" t="n"/>
    </row>
    <row r="8" ht="54" customHeight="1">
      <c r="A8" s="3" t="n"/>
      <c r="B8" s="4" t="n"/>
      <c r="C8" s="3" t="n"/>
      <c r="D8" s="4" t="n"/>
      <c r="E8" s="3" t="n"/>
      <c r="F8" s="3" t="n"/>
      <c r="G8" s="3" t="n"/>
      <c r="H8" s="3" t="n"/>
      <c r="I8" s="4" t="n"/>
      <c r="J8" s="5">
        <f>IF(OR(A8="",D8="",$N$2=""),"",D8-$N$2)</f>
        <v/>
      </c>
      <c r="K8" s="5">
        <f>IF(A8="","Not assessed",IF(OR(D8="",$N$2="",$M$2=""),"Data incomplete",IF(D8&lt;$N$2,"Review required",IF(D8&lt;=$N$2+$M$2,"Action identified","Not assessed"))))</f>
        <v/>
      </c>
      <c r="L8" s="3" t="n"/>
      <c r="M8" s="3" t="n"/>
      <c r="N8" s="3" t="n"/>
    </row>
    <row r="9" ht="54" customHeight="1">
      <c r="A9" s="3" t="n"/>
      <c r="B9" s="4" t="n"/>
      <c r="C9" s="3" t="n"/>
      <c r="D9" s="4" t="n"/>
      <c r="E9" s="3" t="n"/>
      <c r="F9" s="3" t="n"/>
      <c r="G9" s="3" t="n"/>
      <c r="H9" s="3" t="n"/>
      <c r="I9" s="4" t="n"/>
      <c r="J9" s="5">
        <f>IF(OR(A9="",D9="",$N$2=""),"",D9-$N$2)</f>
        <v/>
      </c>
      <c r="K9" s="5">
        <f>IF(A9="","Not assessed",IF(OR(D9="",$N$2="",$M$2=""),"Data incomplete",IF(D9&lt;$N$2,"Review required",IF(D9&lt;=$N$2+$M$2,"Action identified","Not assessed"))))</f>
        <v/>
      </c>
      <c r="L9" s="3" t="n"/>
      <c r="M9" s="3" t="n"/>
      <c r="N9" s="3" t="n"/>
    </row>
    <row r="10" ht="54" customHeight="1">
      <c r="A10" s="3" t="n"/>
      <c r="B10" s="4" t="n"/>
      <c r="C10" s="3" t="n"/>
      <c r="D10" s="4" t="n"/>
      <c r="E10" s="3" t="n"/>
      <c r="F10" s="3" t="n"/>
      <c r="G10" s="3" t="n"/>
      <c r="H10" s="3" t="n"/>
      <c r="I10" s="4" t="n"/>
      <c r="J10" s="5">
        <f>IF(OR(A10="",D10="",$N$2=""),"",D10-$N$2)</f>
        <v/>
      </c>
      <c r="K10" s="5">
        <f>IF(A10="","Not assessed",IF(OR(D10="",$N$2="",$M$2=""),"Data incomplete",IF(D10&lt;$N$2,"Review required",IF(D10&lt;=$N$2+$M$2,"Action identified","Not assessed"))))</f>
        <v/>
      </c>
      <c r="L10" s="3" t="n"/>
      <c r="M10" s="3" t="n"/>
      <c r="N10" s="3" t="n"/>
    </row>
    <row r="11" ht="54" customHeight="1">
      <c r="A11" s="3" t="n"/>
      <c r="B11" s="4" t="n"/>
      <c r="C11" s="3" t="n"/>
      <c r="D11" s="4" t="n"/>
      <c r="E11" s="3" t="n"/>
      <c r="F11" s="3" t="n"/>
      <c r="G11" s="3" t="n"/>
      <c r="H11" s="3" t="n"/>
      <c r="I11" s="4" t="n"/>
      <c r="J11" s="5">
        <f>IF(OR(A11="",D11="",$N$2=""),"",D11-$N$2)</f>
        <v/>
      </c>
      <c r="K11" s="5">
        <f>IF(A11="","Not assessed",IF(OR(D11="",$N$2="",$M$2=""),"Data incomplete",IF(D11&lt;$N$2,"Review required",IF(D11&lt;=$N$2+$M$2,"Action identified","Not assessed"))))</f>
        <v/>
      </c>
      <c r="L11" s="3" t="n"/>
      <c r="M11" s="3" t="n"/>
      <c r="N11" s="3" t="n"/>
    </row>
    <row r="12" ht="54" customHeight="1">
      <c r="A12" s="3" t="n"/>
      <c r="B12" s="4" t="n"/>
      <c r="C12" s="3" t="n"/>
      <c r="D12" s="4" t="n"/>
      <c r="E12" s="3" t="n"/>
      <c r="F12" s="3" t="n"/>
      <c r="G12" s="3" t="n"/>
      <c r="H12" s="3" t="n"/>
      <c r="I12" s="4" t="n"/>
      <c r="J12" s="5">
        <f>IF(OR(A12="",D12="",$N$2=""),"",D12-$N$2)</f>
        <v/>
      </c>
      <c r="K12" s="5">
        <f>IF(A12="","Not assessed",IF(OR(D12="",$N$2="",$M$2=""),"Data incomplete",IF(D12&lt;$N$2,"Review required",IF(D12&lt;=$N$2+$M$2,"Action identified","Not assessed"))))</f>
        <v/>
      </c>
      <c r="L12" s="3" t="n"/>
      <c r="M12" s="3" t="n"/>
      <c r="N12" s="3" t="n"/>
    </row>
    <row r="13" ht="54" customHeight="1">
      <c r="A13" s="3" t="n"/>
      <c r="B13" s="4" t="n"/>
      <c r="C13" s="3" t="n"/>
      <c r="D13" s="4" t="n"/>
      <c r="E13" s="3" t="n"/>
      <c r="F13" s="3" t="n"/>
      <c r="G13" s="3" t="n"/>
      <c r="H13" s="3" t="n"/>
      <c r="I13" s="4" t="n"/>
      <c r="J13" s="5">
        <f>IF(OR(A13="",D13="",$N$2=""),"",D13-$N$2)</f>
        <v/>
      </c>
      <c r="K13" s="5">
        <f>IF(A13="","Not assessed",IF(OR(D13="",$N$2="",$M$2=""),"Data incomplete",IF(D13&lt;$N$2,"Review required",IF(D13&lt;=$N$2+$M$2,"Action identified","Not assessed"))))</f>
        <v/>
      </c>
      <c r="L13" s="3" t="n"/>
      <c r="M13" s="3" t="n"/>
      <c r="N13" s="3" t="n"/>
    </row>
    <row r="14" ht="54" customHeight="1">
      <c r="A14" s="3" t="n"/>
      <c r="B14" s="4" t="n"/>
      <c r="C14" s="3" t="n"/>
      <c r="D14" s="4" t="n"/>
      <c r="E14" s="3" t="n"/>
      <c r="F14" s="3" t="n"/>
      <c r="G14" s="3" t="n"/>
      <c r="H14" s="3" t="n"/>
      <c r="I14" s="4" t="n"/>
      <c r="J14" s="5">
        <f>IF(OR(A14="",D14="",$N$2=""),"",D14-$N$2)</f>
        <v/>
      </c>
      <c r="K14" s="5">
        <f>IF(A14="","Not assessed",IF(OR(D14="",$N$2="",$M$2=""),"Data incomplete",IF(D14&lt;$N$2,"Review required",IF(D14&lt;=$N$2+$M$2,"Action identified","Not assessed"))))</f>
        <v/>
      </c>
      <c r="L14" s="3" t="n"/>
      <c r="M14" s="3" t="n"/>
      <c r="N14" s="3" t="n"/>
    </row>
    <row r="15" ht="54" customHeight="1">
      <c r="A15" s="3" t="n"/>
      <c r="B15" s="4" t="n"/>
      <c r="C15" s="3" t="n"/>
      <c r="D15" s="4" t="n"/>
      <c r="E15" s="3" t="n"/>
      <c r="F15" s="3" t="n"/>
      <c r="G15" s="3" t="n"/>
      <c r="H15" s="3" t="n"/>
      <c r="I15" s="4" t="n"/>
      <c r="J15" s="5">
        <f>IF(OR(A15="",D15="",$N$2=""),"",D15-$N$2)</f>
        <v/>
      </c>
      <c r="K15" s="5">
        <f>IF(A15="","Not assessed",IF(OR(D15="",$N$2="",$M$2=""),"Data incomplete",IF(D15&lt;$N$2,"Review required",IF(D15&lt;=$N$2+$M$2,"Action identified","Not assessed"))))</f>
        <v/>
      </c>
      <c r="L15" s="3" t="n"/>
      <c r="M15" s="3" t="n"/>
      <c r="N15" s="3" t="n"/>
    </row>
    <row r="16" ht="54" customHeight="1">
      <c r="A16" s="3" t="n"/>
      <c r="B16" s="4" t="n"/>
      <c r="C16" s="3" t="n"/>
      <c r="D16" s="4" t="n"/>
      <c r="E16" s="3" t="n"/>
      <c r="F16" s="3" t="n"/>
      <c r="G16" s="3" t="n"/>
      <c r="H16" s="3" t="n"/>
      <c r="I16" s="4" t="n"/>
      <c r="J16" s="5">
        <f>IF(OR(A16="",D16="",$N$2=""),"",D16-$N$2)</f>
        <v/>
      </c>
      <c r="K16" s="5">
        <f>IF(A16="","Not assessed",IF(OR(D16="",$N$2="",$M$2=""),"Data incomplete",IF(D16&lt;$N$2,"Review required",IF(D16&lt;=$N$2+$M$2,"Action identified","Not assessed"))))</f>
        <v/>
      </c>
      <c r="L16" s="3" t="n"/>
      <c r="M16" s="3" t="n"/>
      <c r="N16" s="3" t="n"/>
    </row>
    <row r="17" ht="54" customHeight="1">
      <c r="A17" s="3" t="n"/>
      <c r="B17" s="4" t="n"/>
      <c r="C17" s="3" t="n"/>
      <c r="D17" s="4" t="n"/>
      <c r="E17" s="3" t="n"/>
      <c r="F17" s="3" t="n"/>
      <c r="G17" s="3" t="n"/>
      <c r="H17" s="3" t="n"/>
      <c r="I17" s="4" t="n"/>
      <c r="J17" s="5">
        <f>IF(OR(A17="",D17="",$N$2=""),"",D17-$N$2)</f>
        <v/>
      </c>
      <c r="K17" s="5">
        <f>IF(A17="","Not assessed",IF(OR(D17="",$N$2="",$M$2=""),"Data incomplete",IF(D17&lt;$N$2,"Review required",IF(D17&lt;=$N$2+$M$2,"Action identified","Not assessed"))))</f>
        <v/>
      </c>
      <c r="L17" s="3" t="n"/>
      <c r="M17" s="3" t="n"/>
      <c r="N17" s="3" t="n"/>
    </row>
    <row r="18" ht="54" customHeight="1">
      <c r="A18" s="3" t="n"/>
      <c r="B18" s="4" t="n"/>
      <c r="C18" s="3" t="n"/>
      <c r="D18" s="4" t="n"/>
      <c r="E18" s="3" t="n"/>
      <c r="F18" s="3" t="n"/>
      <c r="G18" s="3" t="n"/>
      <c r="H18" s="3" t="n"/>
      <c r="I18" s="4" t="n"/>
      <c r="J18" s="5">
        <f>IF(OR(A18="",D18="",$N$2=""),"",D18-$N$2)</f>
        <v/>
      </c>
      <c r="K18" s="5">
        <f>IF(A18="","Not assessed",IF(OR(D18="",$N$2="",$M$2=""),"Data incomplete",IF(D18&lt;$N$2,"Review required",IF(D18&lt;=$N$2+$M$2,"Action identified","Not assessed"))))</f>
        <v/>
      </c>
      <c r="L18" s="3" t="n"/>
      <c r="M18" s="3" t="n"/>
      <c r="N18" s="3" t="n"/>
    </row>
    <row r="19" ht="54" customHeight="1">
      <c r="A19" s="3" t="n"/>
      <c r="B19" s="4" t="n"/>
      <c r="C19" s="3" t="n"/>
      <c r="D19" s="4" t="n"/>
      <c r="E19" s="3" t="n"/>
      <c r="F19" s="3" t="n"/>
      <c r="G19" s="3" t="n"/>
      <c r="H19" s="3" t="n"/>
      <c r="I19" s="4" t="n"/>
      <c r="J19" s="5">
        <f>IF(OR(A19="",D19="",$N$2=""),"",D19-$N$2)</f>
        <v/>
      </c>
      <c r="K19" s="5">
        <f>IF(A19="","Not assessed",IF(OR(D19="",$N$2="",$M$2=""),"Data incomplete",IF(D19&lt;$N$2,"Review required",IF(D19&lt;=$N$2+$M$2,"Action identified","Not assessed"))))</f>
        <v/>
      </c>
      <c r="L19" s="3" t="n"/>
      <c r="M19" s="3" t="n"/>
      <c r="N19" s="3" t="n"/>
    </row>
    <row r="20" ht="54" customHeight="1">
      <c r="A20" s="3" t="n"/>
      <c r="B20" s="4" t="n"/>
      <c r="C20" s="3" t="n"/>
      <c r="D20" s="4" t="n"/>
      <c r="E20" s="3" t="n"/>
      <c r="F20" s="3" t="n"/>
      <c r="G20" s="3" t="n"/>
      <c r="H20" s="3" t="n"/>
      <c r="I20" s="4" t="n"/>
      <c r="J20" s="5">
        <f>IF(OR(A20="",D20="",$N$2=""),"",D20-$N$2)</f>
        <v/>
      </c>
      <c r="K20" s="5">
        <f>IF(A20="","Not assessed",IF(OR(D20="",$N$2="",$M$2=""),"Data incomplete",IF(D20&lt;$N$2,"Review required",IF(D20&lt;=$N$2+$M$2,"Action identified","Not assessed"))))</f>
        <v/>
      </c>
      <c r="L20" s="3" t="n"/>
      <c r="M20" s="3" t="n"/>
      <c r="N20" s="3" t="n"/>
    </row>
    <row r="21" ht="54" customHeight="1">
      <c r="A21" s="3" t="n"/>
      <c r="B21" s="4" t="n"/>
      <c r="C21" s="3" t="n"/>
      <c r="D21" s="4" t="n"/>
      <c r="E21" s="3" t="n"/>
      <c r="F21" s="3" t="n"/>
      <c r="G21" s="3" t="n"/>
      <c r="H21" s="3" t="n"/>
      <c r="I21" s="4" t="n"/>
      <c r="J21" s="5">
        <f>IF(OR(A21="",D21="",$N$2=""),"",D21-$N$2)</f>
        <v/>
      </c>
      <c r="K21" s="5">
        <f>IF(A21="","Not assessed",IF(OR(D21="",$N$2="",$M$2=""),"Data incomplete",IF(D21&lt;$N$2,"Review required",IF(D21&lt;=$N$2+$M$2,"Action identified","Not assessed"))))</f>
        <v/>
      </c>
      <c r="L21" s="3" t="n"/>
      <c r="M21" s="3" t="n"/>
      <c r="N21" s="3" t="n"/>
    </row>
    <row r="22" ht="54" customHeight="1">
      <c r="A22" s="3" t="n"/>
      <c r="B22" s="4" t="n"/>
      <c r="C22" s="3" t="n"/>
      <c r="D22" s="4" t="n"/>
      <c r="E22" s="3" t="n"/>
      <c r="F22" s="3" t="n"/>
      <c r="G22" s="3" t="n"/>
      <c r="H22" s="3" t="n"/>
      <c r="I22" s="4" t="n"/>
      <c r="J22" s="5">
        <f>IF(OR(A22="",D22="",$N$2=""),"",D22-$N$2)</f>
        <v/>
      </c>
      <c r="K22" s="5">
        <f>IF(A22="","Not assessed",IF(OR(D22="",$N$2="",$M$2=""),"Data incomplete",IF(D22&lt;$N$2,"Review required",IF(D22&lt;=$N$2+$M$2,"Action identified","Not assessed"))))</f>
        <v/>
      </c>
      <c r="L22" s="3" t="n"/>
      <c r="M22" s="3" t="n"/>
      <c r="N22" s="3" t="n"/>
    </row>
    <row r="23" ht="54" customHeight="1">
      <c r="A23" s="3" t="n"/>
      <c r="B23" s="4" t="n"/>
      <c r="C23" s="3" t="n"/>
      <c r="D23" s="4" t="n"/>
      <c r="E23" s="3" t="n"/>
      <c r="F23" s="3" t="n"/>
      <c r="G23" s="3" t="n"/>
      <c r="H23" s="3" t="n"/>
      <c r="I23" s="4" t="n"/>
      <c r="J23" s="5">
        <f>IF(OR(A23="",D23="",$N$2=""),"",D23-$N$2)</f>
        <v/>
      </c>
      <c r="K23" s="5">
        <f>IF(A23="","Not assessed",IF(OR(D23="",$N$2="",$M$2=""),"Data incomplete",IF(D23&lt;$N$2,"Review required",IF(D23&lt;=$N$2+$M$2,"Action identified","Not assessed"))))</f>
        <v/>
      </c>
      <c r="L23" s="3" t="n"/>
      <c r="M23" s="3" t="n"/>
      <c r="N23" s="3" t="n"/>
    </row>
    <row r="24" ht="54" customHeight="1">
      <c r="A24" s="3" t="n"/>
      <c r="B24" s="4" t="n"/>
      <c r="C24" s="3" t="n"/>
      <c r="D24" s="4" t="n"/>
      <c r="E24" s="3" t="n"/>
      <c r="F24" s="3" t="n"/>
      <c r="G24" s="3" t="n"/>
      <c r="H24" s="3" t="n"/>
      <c r="I24" s="4" t="n"/>
      <c r="J24" s="5">
        <f>IF(OR(A24="",D24="",$N$2=""),"",D24-$N$2)</f>
        <v/>
      </c>
      <c r="K24" s="5">
        <f>IF(A24="","Not assessed",IF(OR(D24="",$N$2="",$M$2=""),"Data incomplete",IF(D24&lt;$N$2,"Review required",IF(D24&lt;=$N$2+$M$2,"Action identified","Not assessed"))))</f>
        <v/>
      </c>
      <c r="L24" s="3" t="n"/>
      <c r="M24" s="3" t="n"/>
      <c r="N24" s="3" t="n"/>
    </row>
    <row r="25" ht="54" customHeight="1">
      <c r="A25" s="3" t="n"/>
      <c r="B25" s="4" t="n"/>
      <c r="C25" s="3" t="n"/>
      <c r="D25" s="4" t="n"/>
      <c r="E25" s="3" t="n"/>
      <c r="F25" s="3" t="n"/>
      <c r="G25" s="3" t="n"/>
      <c r="H25" s="3" t="n"/>
      <c r="I25" s="4" t="n"/>
      <c r="J25" s="5">
        <f>IF(OR(A25="",D25="",$N$2=""),"",D25-$N$2)</f>
        <v/>
      </c>
      <c r="K25" s="5">
        <f>IF(A25="","Not assessed",IF(OR(D25="",$N$2="",$M$2=""),"Data incomplete",IF(D25&lt;$N$2,"Review required",IF(D25&lt;=$N$2+$M$2,"Action identified","Not assessed"))))</f>
        <v/>
      </c>
      <c r="L25" s="3" t="n"/>
      <c r="M25" s="3" t="n"/>
      <c r="N25" s="3" t="n"/>
    </row>
    <row r="26" ht="54" customHeight="1">
      <c r="A26" s="3" t="n"/>
      <c r="B26" s="4" t="n"/>
      <c r="C26" s="3" t="n"/>
      <c r="D26" s="4" t="n"/>
      <c r="E26" s="3" t="n"/>
      <c r="F26" s="3" t="n"/>
      <c r="G26" s="3" t="n"/>
      <c r="H26" s="3" t="n"/>
      <c r="I26" s="4" t="n"/>
      <c r="J26" s="5">
        <f>IF(OR(A26="",D26="",$N$2=""),"",D26-$N$2)</f>
        <v/>
      </c>
      <c r="K26" s="5">
        <f>IF(A26="","Not assessed",IF(OR(D26="",$N$2="",$M$2=""),"Data incomplete",IF(D26&lt;$N$2,"Review required",IF(D26&lt;=$N$2+$M$2,"Action identified","Not assessed"))))</f>
        <v/>
      </c>
      <c r="L26" s="3" t="n"/>
      <c r="M26" s="3" t="n"/>
      <c r="N26" s="3" t="n"/>
    </row>
    <row r="27" ht="54" customHeight="1">
      <c r="A27" s="3" t="n"/>
      <c r="B27" s="4" t="n"/>
      <c r="C27" s="3" t="n"/>
      <c r="D27" s="4" t="n"/>
      <c r="E27" s="3" t="n"/>
      <c r="F27" s="3" t="n"/>
      <c r="G27" s="3" t="n"/>
      <c r="H27" s="3" t="n"/>
      <c r="I27" s="4" t="n"/>
      <c r="J27" s="5">
        <f>IF(OR(A27="",D27="",$N$2=""),"",D27-$N$2)</f>
        <v/>
      </c>
      <c r="K27" s="5">
        <f>IF(A27="","Not assessed",IF(OR(D27="",$N$2="",$M$2=""),"Data incomplete",IF(D27&lt;$N$2,"Review required",IF(D27&lt;=$N$2+$M$2,"Action identified","Not assessed"))))</f>
        <v/>
      </c>
      <c r="L27" s="3" t="n"/>
      <c r="M27" s="3" t="n"/>
      <c r="N27" s="3" t="n"/>
    </row>
    <row r="28" ht="54" customHeight="1">
      <c r="A28" s="3" t="n"/>
      <c r="B28" s="4" t="n"/>
      <c r="C28" s="3" t="n"/>
      <c r="D28" s="4" t="n"/>
      <c r="E28" s="3" t="n"/>
      <c r="F28" s="3" t="n"/>
      <c r="G28" s="3" t="n"/>
      <c r="H28" s="3" t="n"/>
      <c r="I28" s="4" t="n"/>
      <c r="J28" s="5">
        <f>IF(OR(A28="",D28="",$N$2=""),"",D28-$N$2)</f>
        <v/>
      </c>
      <c r="K28" s="5">
        <f>IF(A28="","Not assessed",IF(OR(D28="",$N$2="",$M$2=""),"Data incomplete",IF(D28&lt;$N$2,"Review required",IF(D28&lt;=$N$2+$M$2,"Action identified","Not assessed"))))</f>
        <v/>
      </c>
      <c r="L28" s="3" t="n"/>
      <c r="M28" s="3" t="n"/>
      <c r="N28" s="3" t="n"/>
    </row>
    <row r="29" ht="54" customHeight="1">
      <c r="A29" s="3" t="n"/>
      <c r="B29" s="4" t="n"/>
      <c r="C29" s="3" t="n"/>
      <c r="D29" s="4" t="n"/>
      <c r="E29" s="3" t="n"/>
      <c r="F29" s="3" t="n"/>
      <c r="G29" s="3" t="n"/>
      <c r="H29" s="3" t="n"/>
      <c r="I29" s="4" t="n"/>
      <c r="J29" s="5">
        <f>IF(OR(A29="",D29="",$N$2=""),"",D29-$N$2)</f>
        <v/>
      </c>
      <c r="K29" s="5">
        <f>IF(A29="","Not assessed",IF(OR(D29="",$N$2="",$M$2=""),"Data incomplete",IF(D29&lt;$N$2,"Review required",IF(D29&lt;=$N$2+$M$2,"Action identified","Not assessed"))))</f>
        <v/>
      </c>
      <c r="L29" s="3" t="n"/>
      <c r="M29" s="3" t="n"/>
      <c r="N29" s="3" t="n"/>
    </row>
    <row r="30" ht="54" customHeight="1">
      <c r="A30" s="3" t="n"/>
      <c r="B30" s="4" t="n"/>
      <c r="C30" s="3" t="n"/>
      <c r="D30" s="4" t="n"/>
      <c r="E30" s="3" t="n"/>
      <c r="F30" s="3" t="n"/>
      <c r="G30" s="3" t="n"/>
      <c r="H30" s="3" t="n"/>
      <c r="I30" s="4" t="n"/>
      <c r="J30" s="5">
        <f>IF(OR(A30="",D30="",$N$2=""),"",D30-$N$2)</f>
        <v/>
      </c>
      <c r="K30" s="5">
        <f>IF(A30="","Not assessed",IF(OR(D30="",$N$2="",$M$2=""),"Data incomplete",IF(D30&lt;$N$2,"Review required",IF(D30&lt;=$N$2+$M$2,"Action identified","Not assessed"))))</f>
        <v/>
      </c>
      <c r="L30" s="3" t="n"/>
      <c r="M30" s="3" t="n"/>
      <c r="N30" s="3" t="n"/>
    </row>
    <row r="31" ht="54" customHeight="1">
      <c r="A31" s="3" t="n"/>
      <c r="B31" s="4" t="n"/>
      <c r="C31" s="3" t="n"/>
      <c r="D31" s="4" t="n"/>
      <c r="E31" s="3" t="n"/>
      <c r="F31" s="3" t="n"/>
      <c r="G31" s="3" t="n"/>
      <c r="H31" s="3" t="n"/>
      <c r="I31" s="4" t="n"/>
      <c r="J31" s="5">
        <f>IF(OR(A31="",D31="",$N$2=""),"",D31-$N$2)</f>
        <v/>
      </c>
      <c r="K31" s="5">
        <f>IF(A31="","Not assessed",IF(OR(D31="",$N$2="",$M$2=""),"Data incomplete",IF(D31&lt;$N$2,"Review required",IF(D31&lt;=$N$2+$M$2,"Action identified","Not assessed"))))</f>
        <v/>
      </c>
      <c r="L31" s="3" t="n"/>
      <c r="M31" s="3" t="n"/>
      <c r="N31" s="3" t="n"/>
    </row>
    <row r="32" ht="54" customHeight="1">
      <c r="A32" s="3" t="n"/>
      <c r="B32" s="4" t="n"/>
      <c r="C32" s="3" t="n"/>
      <c r="D32" s="4" t="n"/>
      <c r="E32" s="3" t="n"/>
      <c r="F32" s="3" t="n"/>
      <c r="G32" s="3" t="n"/>
      <c r="H32" s="3" t="n"/>
      <c r="I32" s="4" t="n"/>
      <c r="J32" s="5">
        <f>IF(OR(A32="",D32="",$N$2=""),"",D32-$N$2)</f>
        <v/>
      </c>
      <c r="K32" s="5">
        <f>IF(A32="","Not assessed",IF(OR(D32="",$N$2="",$M$2=""),"Data incomplete",IF(D32&lt;$N$2,"Review required",IF(D32&lt;=$N$2+$M$2,"Action identified","Not assessed"))))</f>
        <v/>
      </c>
      <c r="L32" s="3" t="n"/>
      <c r="M32" s="3" t="n"/>
      <c r="N32" s="3" t="n"/>
    </row>
    <row r="33" ht="54" customHeight="1">
      <c r="A33" s="3" t="n"/>
      <c r="B33" s="4" t="n"/>
      <c r="C33" s="3" t="n"/>
      <c r="D33" s="4" t="n"/>
      <c r="E33" s="3" t="n"/>
      <c r="F33" s="3" t="n"/>
      <c r="G33" s="3" t="n"/>
      <c r="H33" s="3" t="n"/>
      <c r="I33" s="4" t="n"/>
      <c r="J33" s="5">
        <f>IF(OR(A33="",D33="",$N$2=""),"",D33-$N$2)</f>
        <v/>
      </c>
      <c r="K33" s="5">
        <f>IF(A33="","Not assessed",IF(OR(D33="",$N$2="",$M$2=""),"Data incomplete",IF(D33&lt;$N$2,"Review required",IF(D33&lt;=$N$2+$M$2,"Action identified","Not assessed"))))</f>
        <v/>
      </c>
      <c r="L33" s="3" t="n"/>
      <c r="M33" s="3" t="n"/>
      <c r="N33" s="3" t="n"/>
    </row>
    <row r="34" ht="54" customHeight="1">
      <c r="A34" s="3" t="n"/>
      <c r="B34" s="4" t="n"/>
      <c r="C34" s="3" t="n"/>
      <c r="D34" s="4" t="n"/>
      <c r="E34" s="3" t="n"/>
      <c r="F34" s="3" t="n"/>
      <c r="G34" s="3" t="n"/>
      <c r="H34" s="3" t="n"/>
      <c r="I34" s="4" t="n"/>
      <c r="J34" s="5">
        <f>IF(OR(A34="",D34="",$N$2=""),"",D34-$N$2)</f>
        <v/>
      </c>
      <c r="K34" s="5">
        <f>IF(A34="","Not assessed",IF(OR(D34="",$N$2="",$M$2=""),"Data incomplete",IF(D34&lt;$N$2,"Review required",IF(D34&lt;=$N$2+$M$2,"Action identified","Not assessed"))))</f>
        <v/>
      </c>
      <c r="L34" s="3" t="n"/>
      <c r="M34" s="3" t="n"/>
      <c r="N34" s="3" t="n"/>
    </row>
    <row r="35" ht="54" customHeight="1">
      <c r="A35" s="3" t="n"/>
      <c r="B35" s="4" t="n"/>
      <c r="C35" s="3" t="n"/>
      <c r="D35" s="4" t="n"/>
      <c r="E35" s="3" t="n"/>
      <c r="F35" s="3" t="n"/>
      <c r="G35" s="3" t="n"/>
      <c r="H35" s="3" t="n"/>
      <c r="I35" s="4" t="n"/>
      <c r="J35" s="5">
        <f>IF(OR(A35="",D35="",$N$2=""),"",D35-$N$2)</f>
        <v/>
      </c>
      <c r="K35" s="5">
        <f>IF(A35="","Not assessed",IF(OR(D35="",$N$2="",$M$2=""),"Data incomplete",IF(D35&lt;$N$2,"Review required",IF(D35&lt;=$N$2+$M$2,"Action identified","Not assessed"))))</f>
        <v/>
      </c>
      <c r="L35" s="3" t="n"/>
      <c r="M35" s="3" t="n"/>
      <c r="N35" s="3" t="n"/>
    </row>
    <row r="36" ht="54" customHeight="1">
      <c r="A36" s="3" t="n"/>
      <c r="B36" s="4" t="n"/>
      <c r="C36" s="3" t="n"/>
      <c r="D36" s="4" t="n"/>
      <c r="E36" s="3" t="n"/>
      <c r="F36" s="3" t="n"/>
      <c r="G36" s="3" t="n"/>
      <c r="H36" s="3" t="n"/>
      <c r="I36" s="4" t="n"/>
      <c r="J36" s="5">
        <f>IF(OR(A36="",D36="",$N$2=""),"",D36-$N$2)</f>
        <v/>
      </c>
      <c r="K36" s="5">
        <f>IF(A36="","Not assessed",IF(OR(D36="",$N$2="",$M$2=""),"Data incomplete",IF(D36&lt;$N$2,"Review required",IF(D36&lt;=$N$2+$M$2,"Action identified","Not assessed"))))</f>
        <v/>
      </c>
      <c r="L36" s="3" t="n"/>
      <c r="M36" s="3" t="n"/>
      <c r="N36" s="3" t="n"/>
    </row>
    <row r="37" ht="54" customHeight="1">
      <c r="A37" s="3" t="n"/>
      <c r="B37" s="4" t="n"/>
      <c r="C37" s="3" t="n"/>
      <c r="D37" s="4" t="n"/>
      <c r="E37" s="3" t="n"/>
      <c r="F37" s="3" t="n"/>
      <c r="G37" s="3" t="n"/>
      <c r="H37" s="3" t="n"/>
      <c r="I37" s="4" t="n"/>
      <c r="J37" s="5">
        <f>IF(OR(A37="",D37="",$N$2=""),"",D37-$N$2)</f>
        <v/>
      </c>
      <c r="K37" s="5">
        <f>IF(A37="","Not assessed",IF(OR(D37="",$N$2="",$M$2=""),"Data incomplete",IF(D37&lt;$N$2,"Review required",IF(D37&lt;=$N$2+$M$2,"Action identified","Not assessed"))))</f>
        <v/>
      </c>
      <c r="L37" s="3" t="n"/>
      <c r="M37" s="3" t="n"/>
      <c r="N37" s="3" t="n"/>
    </row>
    <row r="38" ht="54" customHeight="1">
      <c r="A38" s="3" t="n"/>
      <c r="B38" s="4" t="n"/>
      <c r="C38" s="3" t="n"/>
      <c r="D38" s="4" t="n"/>
      <c r="E38" s="3" t="n"/>
      <c r="F38" s="3" t="n"/>
      <c r="G38" s="3" t="n"/>
      <c r="H38" s="3" t="n"/>
      <c r="I38" s="4" t="n"/>
      <c r="J38" s="5">
        <f>IF(OR(A38="",D38="",$N$2=""),"",D38-$N$2)</f>
        <v/>
      </c>
      <c r="K38" s="5">
        <f>IF(A38="","Not assessed",IF(OR(D38="",$N$2="",$M$2=""),"Data incomplete",IF(D38&lt;$N$2,"Review required",IF(D38&lt;=$N$2+$M$2,"Action identified","Not assessed"))))</f>
        <v/>
      </c>
      <c r="L38" s="3" t="n"/>
      <c r="M38" s="3" t="n"/>
      <c r="N38" s="3" t="n"/>
    </row>
    <row r="39" ht="54" customHeight="1">
      <c r="A39" s="3" t="n"/>
      <c r="B39" s="4" t="n"/>
      <c r="C39" s="3" t="n"/>
      <c r="D39" s="4" t="n"/>
      <c r="E39" s="3" t="n"/>
      <c r="F39" s="3" t="n"/>
      <c r="G39" s="3" t="n"/>
      <c r="H39" s="3" t="n"/>
      <c r="I39" s="4" t="n"/>
      <c r="J39" s="5">
        <f>IF(OR(A39="",D39="",$N$2=""),"",D39-$N$2)</f>
        <v/>
      </c>
      <c r="K39" s="5">
        <f>IF(A39="","Not assessed",IF(OR(D39="",$N$2="",$M$2=""),"Data incomplete",IF(D39&lt;$N$2,"Review required",IF(D39&lt;=$N$2+$M$2,"Action identified","Not assessed"))))</f>
        <v/>
      </c>
      <c r="L39" s="3" t="n"/>
      <c r="M39" s="3" t="n"/>
      <c r="N39" s="3" t="n"/>
    </row>
    <row r="40" ht="54" customHeight="1">
      <c r="A40" s="3" t="n"/>
      <c r="B40" s="4" t="n"/>
      <c r="C40" s="3" t="n"/>
      <c r="D40" s="4" t="n"/>
      <c r="E40" s="3" t="n"/>
      <c r="F40" s="3" t="n"/>
      <c r="G40" s="3" t="n"/>
      <c r="H40" s="3" t="n"/>
      <c r="I40" s="4" t="n"/>
      <c r="J40" s="5">
        <f>IF(OR(A40="",D40="",$N$2=""),"",D40-$N$2)</f>
        <v/>
      </c>
      <c r="K40" s="5">
        <f>IF(A40="","Not assessed",IF(OR(D40="",$N$2="",$M$2=""),"Data incomplete",IF(D40&lt;$N$2,"Review required",IF(D40&lt;=$N$2+$M$2,"Action identified","Not assessed"))))</f>
        <v/>
      </c>
      <c r="L40" s="3" t="n"/>
      <c r="M40" s="3" t="n"/>
      <c r="N40" s="3" t="n"/>
    </row>
    <row r="41" ht="54" customHeight="1">
      <c r="A41" s="3" t="n"/>
      <c r="B41" s="4" t="n"/>
      <c r="C41" s="3" t="n"/>
      <c r="D41" s="4" t="n"/>
      <c r="E41" s="3" t="n"/>
      <c r="F41" s="3" t="n"/>
      <c r="G41" s="3" t="n"/>
      <c r="H41" s="3" t="n"/>
      <c r="I41" s="4" t="n"/>
      <c r="J41" s="5">
        <f>IF(OR(A41="",D41="",$N$2=""),"",D41-$N$2)</f>
        <v/>
      </c>
      <c r="K41" s="5">
        <f>IF(A41="","Not assessed",IF(OR(D41="",$N$2="",$M$2=""),"Data incomplete",IF(D41&lt;$N$2,"Review required",IF(D41&lt;=$N$2+$M$2,"Action identified","Not assessed"))))</f>
        <v/>
      </c>
      <c r="L41" s="3" t="n"/>
      <c r="M41" s="3" t="n"/>
      <c r="N41" s="3" t="n"/>
    </row>
    <row r="42" ht="54" customHeight="1">
      <c r="A42" s="3" t="n"/>
      <c r="B42" s="4" t="n"/>
      <c r="C42" s="3" t="n"/>
      <c r="D42" s="4" t="n"/>
      <c r="E42" s="3" t="n"/>
      <c r="F42" s="3" t="n"/>
      <c r="G42" s="3" t="n"/>
      <c r="H42" s="3" t="n"/>
      <c r="I42" s="4" t="n"/>
      <c r="J42" s="5">
        <f>IF(OR(A42="",D42="",$N$2=""),"",D42-$N$2)</f>
        <v/>
      </c>
      <c r="K42" s="5">
        <f>IF(A42="","Not assessed",IF(OR(D42="",$N$2="",$M$2=""),"Data incomplete",IF(D42&lt;$N$2,"Review required",IF(D42&lt;=$N$2+$M$2,"Action identified","Not assessed"))))</f>
        <v/>
      </c>
      <c r="L42" s="3" t="n"/>
      <c r="M42" s="3" t="n"/>
      <c r="N42" s="3" t="n"/>
    </row>
    <row r="43" ht="54" customHeight="1">
      <c r="A43" s="3" t="n"/>
      <c r="B43" s="4" t="n"/>
      <c r="C43" s="3" t="n"/>
      <c r="D43" s="4" t="n"/>
      <c r="E43" s="3" t="n"/>
      <c r="F43" s="3" t="n"/>
      <c r="G43" s="3" t="n"/>
      <c r="H43" s="3" t="n"/>
      <c r="I43" s="4" t="n"/>
      <c r="J43" s="5">
        <f>IF(OR(A43="",D43="",$N$2=""),"",D43-$N$2)</f>
        <v/>
      </c>
      <c r="K43" s="5">
        <f>IF(A43="","Not assessed",IF(OR(D43="",$N$2="",$M$2=""),"Data incomplete",IF(D43&lt;$N$2,"Review required",IF(D43&lt;=$N$2+$M$2,"Action identified","Not assessed"))))</f>
        <v/>
      </c>
      <c r="L43" s="3" t="n"/>
      <c r="M43" s="3" t="n"/>
      <c r="N43" s="3" t="n"/>
    </row>
    <row r="44" ht="54" customHeight="1">
      <c r="A44" s="3" t="n"/>
      <c r="B44" s="4" t="n"/>
      <c r="C44" s="3" t="n"/>
      <c r="D44" s="4" t="n"/>
      <c r="E44" s="3" t="n"/>
      <c r="F44" s="3" t="n"/>
      <c r="G44" s="3" t="n"/>
      <c r="H44" s="3" t="n"/>
      <c r="I44" s="4" t="n"/>
      <c r="J44" s="5">
        <f>IF(OR(A44="",D44="",$N$2=""),"",D44-$N$2)</f>
        <v/>
      </c>
      <c r="K44" s="5">
        <f>IF(A44="","Not assessed",IF(OR(D44="",$N$2="",$M$2=""),"Data incomplete",IF(D44&lt;$N$2,"Review required",IF(D44&lt;=$N$2+$M$2,"Action identified","Not assessed"))))</f>
        <v/>
      </c>
      <c r="L44" s="3" t="n"/>
      <c r="M44" s="3" t="n"/>
      <c r="N44" s="3" t="n"/>
    </row>
    <row r="45" ht="54" customHeight="1">
      <c r="A45" s="3" t="n"/>
      <c r="B45" s="4" t="n"/>
      <c r="C45" s="3" t="n"/>
      <c r="D45" s="4" t="n"/>
      <c r="E45" s="3" t="n"/>
      <c r="F45" s="3" t="n"/>
      <c r="G45" s="3" t="n"/>
      <c r="H45" s="3" t="n"/>
      <c r="I45" s="4" t="n"/>
      <c r="J45" s="5">
        <f>IF(OR(A45="",D45="",$N$2=""),"",D45-$N$2)</f>
        <v/>
      </c>
      <c r="K45" s="5">
        <f>IF(A45="","Not assessed",IF(OR(D45="",$N$2="",$M$2=""),"Data incomplete",IF(D45&lt;$N$2,"Review required",IF(D45&lt;=$N$2+$M$2,"Action identified","Not assessed"))))</f>
        <v/>
      </c>
      <c r="L45" s="3" t="n"/>
      <c r="M45" s="3" t="n"/>
      <c r="N45" s="3" t="n"/>
    </row>
    <row r="46" ht="54" customHeight="1">
      <c r="A46" s="3" t="n"/>
      <c r="B46" s="4" t="n"/>
      <c r="C46" s="3" t="n"/>
      <c r="D46" s="4" t="n"/>
      <c r="E46" s="3" t="n"/>
      <c r="F46" s="3" t="n"/>
      <c r="G46" s="3" t="n"/>
      <c r="H46" s="3" t="n"/>
      <c r="I46" s="4" t="n"/>
      <c r="J46" s="5">
        <f>IF(OR(A46="",D46="",$N$2=""),"",D46-$N$2)</f>
        <v/>
      </c>
      <c r="K46" s="5">
        <f>IF(A46="","Not assessed",IF(OR(D46="",$N$2="",$M$2=""),"Data incomplete",IF(D46&lt;$N$2,"Review required",IF(D46&lt;=$N$2+$M$2,"Action identified","Not assessed"))))</f>
        <v/>
      </c>
      <c r="L46" s="3" t="n"/>
      <c r="M46" s="3" t="n"/>
      <c r="N46" s="3" t="n"/>
    </row>
    <row r="47" ht="54" customHeight="1">
      <c r="A47" s="3" t="n"/>
      <c r="B47" s="4" t="n"/>
      <c r="C47" s="3" t="n"/>
      <c r="D47" s="4" t="n"/>
      <c r="E47" s="3" t="n"/>
      <c r="F47" s="3" t="n"/>
      <c r="G47" s="3" t="n"/>
      <c r="H47" s="3" t="n"/>
      <c r="I47" s="4" t="n"/>
      <c r="J47" s="5">
        <f>IF(OR(A47="",D47="",$N$2=""),"",D47-$N$2)</f>
        <v/>
      </c>
      <c r="K47" s="5">
        <f>IF(A47="","Not assessed",IF(OR(D47="",$N$2="",$M$2=""),"Data incomplete",IF(D47&lt;$N$2,"Review required",IF(D47&lt;=$N$2+$M$2,"Action identified","Not assessed"))))</f>
        <v/>
      </c>
      <c r="L47" s="3" t="n"/>
      <c r="M47" s="3" t="n"/>
      <c r="N47" s="3" t="n"/>
    </row>
    <row r="48" ht="54" customHeight="1">
      <c r="A48" s="3" t="n"/>
      <c r="B48" s="4" t="n"/>
      <c r="C48" s="3" t="n"/>
      <c r="D48" s="4" t="n"/>
      <c r="E48" s="3" t="n"/>
      <c r="F48" s="3" t="n"/>
      <c r="G48" s="3" t="n"/>
      <c r="H48" s="3" t="n"/>
      <c r="I48" s="4" t="n"/>
      <c r="J48" s="5">
        <f>IF(OR(A48="",D48="",$N$2=""),"",D48-$N$2)</f>
        <v/>
      </c>
      <c r="K48" s="5">
        <f>IF(A48="","Not assessed",IF(OR(D48="",$N$2="",$M$2=""),"Data incomplete",IF(D48&lt;$N$2,"Review required",IF(D48&lt;=$N$2+$M$2,"Action identified","Not assessed"))))</f>
        <v/>
      </c>
      <c r="L48" s="3" t="n"/>
      <c r="M48" s="3" t="n"/>
      <c r="N48" s="3" t="n"/>
    </row>
    <row r="49" ht="54" customHeight="1">
      <c r="A49" s="3" t="n"/>
      <c r="B49" s="4" t="n"/>
      <c r="C49" s="3" t="n"/>
      <c r="D49" s="4" t="n"/>
      <c r="E49" s="3" t="n"/>
      <c r="F49" s="3" t="n"/>
      <c r="G49" s="3" t="n"/>
      <c r="H49" s="3" t="n"/>
      <c r="I49" s="4" t="n"/>
      <c r="J49" s="5">
        <f>IF(OR(A49="",D49="",$N$2=""),"",D49-$N$2)</f>
        <v/>
      </c>
      <c r="K49" s="5">
        <f>IF(A49="","Not assessed",IF(OR(D49="",$N$2="",$M$2=""),"Data incomplete",IF(D49&lt;$N$2,"Review required",IF(D49&lt;=$N$2+$M$2,"Action identified","Not assessed"))))</f>
        <v/>
      </c>
      <c r="L49" s="3" t="n"/>
      <c r="M49" s="3" t="n"/>
      <c r="N49" s="3" t="n"/>
    </row>
    <row r="50" ht="54" customHeight="1">
      <c r="A50" s="3" t="n"/>
      <c r="B50" s="4" t="n"/>
      <c r="C50" s="3" t="n"/>
      <c r="D50" s="4" t="n"/>
      <c r="E50" s="3" t="n"/>
      <c r="F50" s="3" t="n"/>
      <c r="G50" s="3" t="n"/>
      <c r="H50" s="3" t="n"/>
      <c r="I50" s="4" t="n"/>
      <c r="J50" s="5">
        <f>IF(OR(A50="",D50="",$N$2=""),"",D50-$N$2)</f>
        <v/>
      </c>
      <c r="K50" s="5">
        <f>IF(A50="","Not assessed",IF(OR(D50="",$N$2="",$M$2=""),"Data incomplete",IF(D50&lt;$N$2,"Review required",IF(D50&lt;=$N$2+$M$2,"Action identified","Not assessed"))))</f>
        <v/>
      </c>
      <c r="L50" s="3" t="n"/>
      <c r="M50" s="3" t="n"/>
      <c r="N50" s="3" t="n"/>
    </row>
    <row r="51" ht="54" customHeight="1">
      <c r="A51" s="3" t="n"/>
      <c r="B51" s="4" t="n"/>
      <c r="C51" s="3" t="n"/>
      <c r="D51" s="4" t="n"/>
      <c r="E51" s="3" t="n"/>
      <c r="F51" s="3" t="n"/>
      <c r="G51" s="3" t="n"/>
      <c r="H51" s="3" t="n"/>
      <c r="I51" s="4" t="n"/>
      <c r="J51" s="5">
        <f>IF(OR(A51="",D51="",$N$2=""),"",D51-$N$2)</f>
        <v/>
      </c>
      <c r="K51" s="5">
        <f>IF(A51="","Not assessed",IF(OR(D51="",$N$2="",$M$2=""),"Data incomplete",IF(D51&lt;$N$2,"Review required",IF(D51&lt;=$N$2+$M$2,"Action identified","Not assessed"))))</f>
        <v/>
      </c>
      <c r="L51" s="3" t="n"/>
      <c r="M51" s="3" t="n"/>
      <c r="N51" s="3" t="n"/>
    </row>
    <row r="52" ht="54" customHeight="1">
      <c r="A52" s="3" t="n"/>
      <c r="B52" s="4" t="n"/>
      <c r="C52" s="3" t="n"/>
      <c r="D52" s="4" t="n"/>
      <c r="E52" s="3" t="n"/>
      <c r="F52" s="3" t="n"/>
      <c r="G52" s="3" t="n"/>
      <c r="H52" s="3" t="n"/>
      <c r="I52" s="4" t="n"/>
      <c r="J52" s="5">
        <f>IF(OR(A52="",D52="",$N$2=""),"",D52-$N$2)</f>
        <v/>
      </c>
      <c r="K52" s="5">
        <f>IF(A52="","Not assessed",IF(OR(D52="",$N$2="",$M$2=""),"Data incomplete",IF(D52&lt;$N$2,"Review required",IF(D52&lt;=$N$2+$M$2,"Action identified","Not assessed"))))</f>
        <v/>
      </c>
      <c r="L52" s="3" t="n"/>
      <c r="M52" s="3" t="n"/>
      <c r="N52" s="3" t="n"/>
    </row>
    <row r="53" ht="54" customHeight="1">
      <c r="A53" s="3" t="n"/>
      <c r="B53" s="4" t="n"/>
      <c r="C53" s="3" t="n"/>
      <c r="D53" s="4" t="n"/>
      <c r="E53" s="3" t="n"/>
      <c r="F53" s="3" t="n"/>
      <c r="G53" s="3" t="n"/>
      <c r="H53" s="3" t="n"/>
      <c r="I53" s="4" t="n"/>
      <c r="J53" s="5">
        <f>IF(OR(A53="",D53="",$N$2=""),"",D53-$N$2)</f>
        <v/>
      </c>
      <c r="K53" s="5">
        <f>IF(A53="","Not assessed",IF(OR(D53="",$N$2="",$M$2=""),"Data incomplete",IF(D53&lt;$N$2,"Review required",IF(D53&lt;=$N$2+$M$2,"Action identified","Not assessed"))))</f>
        <v/>
      </c>
      <c r="L53" s="3" t="n"/>
      <c r="M53" s="3" t="n"/>
      <c r="N53" s="3" t="n"/>
    </row>
    <row r="54" ht="54" customHeight="1">
      <c r="A54" s="3" t="n"/>
      <c r="B54" s="4" t="n"/>
      <c r="C54" s="3" t="n"/>
      <c r="D54" s="4" t="n"/>
      <c r="E54" s="3" t="n"/>
      <c r="F54" s="3" t="n"/>
      <c r="G54" s="3" t="n"/>
      <c r="H54" s="3" t="n"/>
      <c r="I54" s="4" t="n"/>
      <c r="J54" s="5">
        <f>IF(OR(A54="",D54="",$N$2=""),"",D54-$N$2)</f>
        <v/>
      </c>
      <c r="K54" s="5">
        <f>IF(A54="","Not assessed",IF(OR(D54="",$N$2="",$M$2=""),"Data incomplete",IF(D54&lt;$N$2,"Review required",IF(D54&lt;=$N$2+$M$2,"Action identified","Not assessed"))))</f>
        <v/>
      </c>
      <c r="L54" s="3" t="n"/>
      <c r="M54" s="3" t="n"/>
      <c r="N54" s="3" t="n"/>
    </row>
    <row r="55" ht="54" customHeight="1">
      <c r="A55" s="3" t="n"/>
      <c r="B55" s="4" t="n"/>
      <c r="C55" s="3" t="n"/>
      <c r="D55" s="4" t="n"/>
      <c r="E55" s="3" t="n"/>
      <c r="F55" s="3" t="n"/>
      <c r="G55" s="3" t="n"/>
      <c r="H55" s="3" t="n"/>
      <c r="I55" s="4" t="n"/>
      <c r="J55" s="5">
        <f>IF(OR(A55="",D55="",$N$2=""),"",D55-$N$2)</f>
        <v/>
      </c>
      <c r="K55" s="5">
        <f>IF(A55="","Not assessed",IF(OR(D55="",$N$2="",$M$2=""),"Data incomplete",IF(D55&lt;$N$2,"Review required",IF(D55&lt;=$N$2+$M$2,"Action identified","Not assessed"))))</f>
        <v/>
      </c>
      <c r="L55" s="3" t="n"/>
      <c r="M55" s="3" t="n"/>
      <c r="N55" s="3" t="n"/>
    </row>
    <row r="56" ht="54" customHeight="1">
      <c r="A56" s="3" t="n"/>
      <c r="B56" s="4" t="n"/>
      <c r="C56" s="3" t="n"/>
      <c r="D56" s="4" t="n"/>
      <c r="E56" s="3" t="n"/>
      <c r="F56" s="3" t="n"/>
      <c r="G56" s="3" t="n"/>
      <c r="H56" s="3" t="n"/>
      <c r="I56" s="4" t="n"/>
      <c r="J56" s="5">
        <f>IF(OR(A56="",D56="",$N$2=""),"",D56-$N$2)</f>
        <v/>
      </c>
      <c r="K56" s="5">
        <f>IF(A56="","Not assessed",IF(OR(D56="",$N$2="",$M$2=""),"Data incomplete",IF(D56&lt;$N$2,"Review required",IF(D56&lt;=$N$2+$M$2,"Action identified","Not assessed"))))</f>
        <v/>
      </c>
      <c r="L56" s="3" t="n"/>
      <c r="M56" s="3" t="n"/>
      <c r="N56" s="3" t="n"/>
    </row>
    <row r="57" ht="54" customHeight="1">
      <c r="A57" s="3" t="n"/>
      <c r="B57" s="4" t="n"/>
      <c r="C57" s="3" t="n"/>
      <c r="D57" s="4" t="n"/>
      <c r="E57" s="3" t="n"/>
      <c r="F57" s="3" t="n"/>
      <c r="G57" s="3" t="n"/>
      <c r="H57" s="3" t="n"/>
      <c r="I57" s="4" t="n"/>
      <c r="J57" s="5">
        <f>IF(OR(A57="",D57="",$N$2=""),"",D57-$N$2)</f>
        <v/>
      </c>
      <c r="K57" s="5">
        <f>IF(A57="","Not assessed",IF(OR(D57="",$N$2="",$M$2=""),"Data incomplete",IF(D57&lt;$N$2,"Review required",IF(D57&lt;=$N$2+$M$2,"Action identified","Not assessed"))))</f>
        <v/>
      </c>
      <c r="L57" s="3" t="n"/>
      <c r="M57" s="3" t="n"/>
      <c r="N57" s="3" t="n"/>
    </row>
    <row r="58" ht="54" customHeight="1">
      <c r="A58" s="3" t="n"/>
      <c r="B58" s="4" t="n"/>
      <c r="C58" s="3" t="n"/>
      <c r="D58" s="4" t="n"/>
      <c r="E58" s="3" t="n"/>
      <c r="F58" s="3" t="n"/>
      <c r="G58" s="3" t="n"/>
      <c r="H58" s="3" t="n"/>
      <c r="I58" s="4" t="n"/>
      <c r="J58" s="5">
        <f>IF(OR(A58="",D58="",$N$2=""),"",D58-$N$2)</f>
        <v/>
      </c>
      <c r="K58" s="5">
        <f>IF(A58="","Not assessed",IF(OR(D58="",$N$2="",$M$2=""),"Data incomplete",IF(D58&lt;$N$2,"Review required",IF(D58&lt;=$N$2+$M$2,"Action identified","Not assessed"))))</f>
        <v/>
      </c>
      <c r="L58" s="3" t="n"/>
      <c r="M58" s="3" t="n"/>
      <c r="N58" s="3" t="n"/>
    </row>
    <row r="59" ht="54" customHeight="1">
      <c r="A59" s="3" t="n"/>
      <c r="B59" s="4" t="n"/>
      <c r="C59" s="3" t="n"/>
      <c r="D59" s="4" t="n"/>
      <c r="E59" s="3" t="n"/>
      <c r="F59" s="3" t="n"/>
      <c r="G59" s="3" t="n"/>
      <c r="H59" s="3" t="n"/>
      <c r="I59" s="4" t="n"/>
      <c r="J59" s="5">
        <f>IF(OR(A59="",D59="",$N$2=""),"",D59-$N$2)</f>
        <v/>
      </c>
      <c r="K59" s="5">
        <f>IF(A59="","Not assessed",IF(OR(D59="",$N$2="",$M$2=""),"Data incomplete",IF(D59&lt;$N$2,"Review required",IF(D59&lt;=$N$2+$M$2,"Action identified","Not assessed"))))</f>
        <v/>
      </c>
      <c r="L59" s="3" t="n"/>
      <c r="M59" s="3" t="n"/>
      <c r="N59" s="3" t="n"/>
    </row>
    <row r="60" ht="54" customHeight="1">
      <c r="A60" s="3" t="n"/>
      <c r="B60" s="4" t="n"/>
      <c r="C60" s="3" t="n"/>
      <c r="D60" s="4" t="n"/>
      <c r="E60" s="3" t="n"/>
      <c r="F60" s="3" t="n"/>
      <c r="G60" s="3" t="n"/>
      <c r="H60" s="3" t="n"/>
      <c r="I60" s="4" t="n"/>
      <c r="J60" s="5">
        <f>IF(OR(A60="",D60="",$N$2=""),"",D60-$N$2)</f>
        <v/>
      </c>
      <c r="K60" s="5">
        <f>IF(A60="","Not assessed",IF(OR(D60="",$N$2="",$M$2=""),"Data incomplete",IF(D60&lt;$N$2,"Review required",IF(D60&lt;=$N$2+$M$2,"Action identified","Not assessed"))))</f>
        <v/>
      </c>
      <c r="L60" s="3" t="n"/>
      <c r="M60" s="3" t="n"/>
      <c r="N60" s="3" t="n"/>
    </row>
    <row r="61" ht="54" customHeight="1">
      <c r="A61" s="3" t="n"/>
      <c r="B61" s="4" t="n"/>
      <c r="C61" s="3" t="n"/>
      <c r="D61" s="4" t="n"/>
      <c r="E61" s="3" t="n"/>
      <c r="F61" s="3" t="n"/>
      <c r="G61" s="3" t="n"/>
      <c r="H61" s="3" t="n"/>
      <c r="I61" s="4" t="n"/>
      <c r="J61" s="5">
        <f>IF(OR(A61="",D61="",$N$2=""),"",D61-$N$2)</f>
        <v/>
      </c>
      <c r="K61" s="5">
        <f>IF(A61="","Not assessed",IF(OR(D61="",$N$2="",$M$2=""),"Data incomplete",IF(D61&lt;$N$2,"Review required",IF(D61&lt;=$N$2+$M$2,"Action identified","Not assessed"))))</f>
        <v/>
      </c>
      <c r="L61" s="3" t="n"/>
      <c r="M61" s="3" t="n"/>
      <c r="N61" s="3" t="n"/>
    </row>
    <row r="62" ht="54" customHeight="1">
      <c r="A62" s="3" t="n"/>
      <c r="B62" s="4" t="n"/>
      <c r="C62" s="3" t="n"/>
      <c r="D62" s="4" t="n"/>
      <c r="E62" s="3" t="n"/>
      <c r="F62" s="3" t="n"/>
      <c r="G62" s="3" t="n"/>
      <c r="H62" s="3" t="n"/>
      <c r="I62" s="4" t="n"/>
      <c r="J62" s="5">
        <f>IF(OR(A62="",D62="",$N$2=""),"",D62-$N$2)</f>
        <v/>
      </c>
      <c r="K62" s="5">
        <f>IF(A62="","Not assessed",IF(OR(D62="",$N$2="",$M$2=""),"Data incomplete",IF(D62&lt;$N$2,"Review required",IF(D62&lt;=$N$2+$M$2,"Action identified","Not assessed"))))</f>
        <v/>
      </c>
      <c r="L62" s="3" t="n"/>
      <c r="M62" s="3" t="n"/>
      <c r="N62" s="3" t="n"/>
    </row>
    <row r="63" ht="54" customHeight="1">
      <c r="A63" s="3" t="n"/>
      <c r="B63" s="4" t="n"/>
      <c r="C63" s="3" t="n"/>
      <c r="D63" s="4" t="n"/>
      <c r="E63" s="3" t="n"/>
      <c r="F63" s="3" t="n"/>
      <c r="G63" s="3" t="n"/>
      <c r="H63" s="3" t="n"/>
      <c r="I63" s="4" t="n"/>
      <c r="J63" s="5">
        <f>IF(OR(A63="",D63="",$N$2=""),"",D63-$N$2)</f>
        <v/>
      </c>
      <c r="K63" s="5">
        <f>IF(A63="","Not assessed",IF(OR(D63="",$N$2="",$M$2=""),"Data incomplete",IF(D63&lt;$N$2,"Review required",IF(D63&lt;=$N$2+$M$2,"Action identified","Not assessed"))))</f>
        <v/>
      </c>
      <c r="L63" s="3" t="n"/>
      <c r="M63" s="3" t="n"/>
      <c r="N63" s="3" t="n"/>
    </row>
    <row r="64" ht="54" customHeight="1">
      <c r="A64" s="3" t="n"/>
      <c r="B64" s="4" t="n"/>
      <c r="C64" s="3" t="n"/>
      <c r="D64" s="4" t="n"/>
      <c r="E64" s="3" t="n"/>
      <c r="F64" s="3" t="n"/>
      <c r="G64" s="3" t="n"/>
      <c r="H64" s="3" t="n"/>
      <c r="I64" s="4" t="n"/>
      <c r="J64" s="5">
        <f>IF(OR(A64="",D64="",$N$2=""),"",D64-$N$2)</f>
        <v/>
      </c>
      <c r="K64" s="5">
        <f>IF(A64="","Not assessed",IF(OR(D64="",$N$2="",$M$2=""),"Data incomplete",IF(D64&lt;$N$2,"Review required",IF(D64&lt;=$N$2+$M$2,"Action identified","Not assessed"))))</f>
        <v/>
      </c>
      <c r="L64" s="3" t="n"/>
      <c r="M64" s="3" t="n"/>
      <c r="N64" s="3" t="n"/>
    </row>
    <row r="65" ht="54" customHeight="1">
      <c r="A65" s="3" t="n"/>
      <c r="B65" s="4" t="n"/>
      <c r="C65" s="3" t="n"/>
      <c r="D65" s="4" t="n"/>
      <c r="E65" s="3" t="n"/>
      <c r="F65" s="3" t="n"/>
      <c r="G65" s="3" t="n"/>
      <c r="H65" s="3" t="n"/>
      <c r="I65" s="4" t="n"/>
      <c r="J65" s="5">
        <f>IF(OR(A65="",D65="",$N$2=""),"",D65-$N$2)</f>
        <v/>
      </c>
      <c r="K65" s="5">
        <f>IF(A65="","Not assessed",IF(OR(D65="",$N$2="",$M$2=""),"Data incomplete",IF(D65&lt;$N$2,"Review required",IF(D65&lt;=$N$2+$M$2,"Action identified","Not assessed"))))</f>
        <v/>
      </c>
      <c r="L65" s="3" t="n"/>
      <c r="M65" s="3" t="n"/>
      <c r="N65" s="3" t="n"/>
    </row>
    <row r="66" ht="54" customHeight="1">
      <c r="A66" s="3" t="n"/>
      <c r="B66" s="4" t="n"/>
      <c r="C66" s="3" t="n"/>
      <c r="D66" s="4" t="n"/>
      <c r="E66" s="3" t="n"/>
      <c r="F66" s="3" t="n"/>
      <c r="G66" s="3" t="n"/>
      <c r="H66" s="3" t="n"/>
      <c r="I66" s="4" t="n"/>
      <c r="J66" s="5">
        <f>IF(OR(A66="",D66="",$N$2=""),"",D66-$N$2)</f>
        <v/>
      </c>
      <c r="K66" s="5">
        <f>IF(A66="","Not assessed",IF(OR(D66="",$N$2="",$M$2=""),"Data incomplete",IF(D66&lt;$N$2,"Review required",IF(D66&lt;=$N$2+$M$2,"Action identified","Not assessed"))))</f>
        <v/>
      </c>
      <c r="L66" s="3" t="n"/>
      <c r="M66" s="3" t="n"/>
      <c r="N66" s="3" t="n"/>
    </row>
    <row r="67" ht="54" customHeight="1">
      <c r="A67" s="3" t="n"/>
      <c r="B67" s="4" t="n"/>
      <c r="C67" s="3" t="n"/>
      <c r="D67" s="4" t="n"/>
      <c r="E67" s="3" t="n"/>
      <c r="F67" s="3" t="n"/>
      <c r="G67" s="3" t="n"/>
      <c r="H67" s="3" t="n"/>
      <c r="I67" s="4" t="n"/>
      <c r="J67" s="5">
        <f>IF(OR(A67="",D67="",$N$2=""),"",D67-$N$2)</f>
        <v/>
      </c>
      <c r="K67" s="5">
        <f>IF(A67="","Not assessed",IF(OR(D67="",$N$2="",$M$2=""),"Data incomplete",IF(D67&lt;$N$2,"Review required",IF(D67&lt;=$N$2+$M$2,"Action identified","Not assessed"))))</f>
        <v/>
      </c>
      <c r="L67" s="3" t="n"/>
      <c r="M67" s="3" t="n"/>
      <c r="N67" s="3" t="n"/>
    </row>
    <row r="68" ht="54" customHeight="1">
      <c r="A68" s="3" t="n"/>
      <c r="B68" s="4" t="n"/>
      <c r="C68" s="3" t="n"/>
      <c r="D68" s="4" t="n"/>
      <c r="E68" s="3" t="n"/>
      <c r="F68" s="3" t="n"/>
      <c r="G68" s="3" t="n"/>
      <c r="H68" s="3" t="n"/>
      <c r="I68" s="4" t="n"/>
      <c r="J68" s="5">
        <f>IF(OR(A68="",D68="",$N$2=""),"",D68-$N$2)</f>
        <v/>
      </c>
      <c r="K68" s="5">
        <f>IF(A68="","Not assessed",IF(OR(D68="",$N$2="",$M$2=""),"Data incomplete",IF(D68&lt;$N$2,"Review required",IF(D68&lt;=$N$2+$M$2,"Action identified","Not assessed"))))</f>
        <v/>
      </c>
      <c r="L68" s="3" t="n"/>
      <c r="M68" s="3" t="n"/>
      <c r="N68" s="3" t="n"/>
    </row>
    <row r="69" ht="54" customHeight="1">
      <c r="A69" s="3" t="n"/>
      <c r="B69" s="4" t="n"/>
      <c r="C69" s="3" t="n"/>
      <c r="D69" s="4" t="n"/>
      <c r="E69" s="3" t="n"/>
      <c r="F69" s="3" t="n"/>
      <c r="G69" s="3" t="n"/>
      <c r="H69" s="3" t="n"/>
      <c r="I69" s="4" t="n"/>
      <c r="J69" s="5">
        <f>IF(OR(A69="",D69="",$N$2=""),"",D69-$N$2)</f>
        <v/>
      </c>
      <c r="K69" s="5">
        <f>IF(A69="","Not assessed",IF(OR(D69="",$N$2="",$M$2=""),"Data incomplete",IF(D69&lt;$N$2,"Review required",IF(D69&lt;=$N$2+$M$2,"Action identified","Not assessed"))))</f>
        <v/>
      </c>
      <c r="L69" s="3" t="n"/>
      <c r="M69" s="3" t="n"/>
      <c r="N69" s="3" t="n"/>
    </row>
    <row r="70" ht="54" customHeight="1">
      <c r="A70" s="3" t="n"/>
      <c r="B70" s="4" t="n"/>
      <c r="C70" s="3" t="n"/>
      <c r="D70" s="4" t="n"/>
      <c r="E70" s="3" t="n"/>
      <c r="F70" s="3" t="n"/>
      <c r="G70" s="3" t="n"/>
      <c r="H70" s="3" t="n"/>
      <c r="I70" s="4" t="n"/>
      <c r="J70" s="5">
        <f>IF(OR(A70="",D70="",$N$2=""),"",D70-$N$2)</f>
        <v/>
      </c>
      <c r="K70" s="5">
        <f>IF(A70="","Not assessed",IF(OR(D70="",$N$2="",$M$2=""),"Data incomplete",IF(D70&lt;$N$2,"Review required",IF(D70&lt;=$N$2+$M$2,"Action identified","Not assessed"))))</f>
        <v/>
      </c>
      <c r="L70" s="3" t="n"/>
      <c r="M70" s="3" t="n"/>
      <c r="N70" s="3" t="n"/>
    </row>
    <row r="71" ht="54" customHeight="1">
      <c r="A71" s="3" t="n"/>
      <c r="B71" s="4" t="n"/>
      <c r="C71" s="3" t="n"/>
      <c r="D71" s="4" t="n"/>
      <c r="E71" s="3" t="n"/>
      <c r="F71" s="3" t="n"/>
      <c r="G71" s="3" t="n"/>
      <c r="H71" s="3" t="n"/>
      <c r="I71" s="4" t="n"/>
      <c r="J71" s="5">
        <f>IF(OR(A71="",D71="",$N$2=""),"",D71-$N$2)</f>
        <v/>
      </c>
      <c r="K71" s="5">
        <f>IF(A71="","Not assessed",IF(OR(D71="",$N$2="",$M$2=""),"Data incomplete",IF(D71&lt;$N$2,"Review required",IF(D71&lt;=$N$2+$M$2,"Action identified","Not assessed"))))</f>
        <v/>
      </c>
      <c r="L71" s="3" t="n"/>
      <c r="M71" s="3" t="n"/>
      <c r="N71" s="3" t="n"/>
    </row>
    <row r="72" ht="54" customHeight="1">
      <c r="A72" s="3" t="n"/>
      <c r="B72" s="4" t="n"/>
      <c r="C72" s="3" t="n"/>
      <c r="D72" s="4" t="n"/>
      <c r="E72" s="3" t="n"/>
      <c r="F72" s="3" t="n"/>
      <c r="G72" s="3" t="n"/>
      <c r="H72" s="3" t="n"/>
      <c r="I72" s="4" t="n"/>
      <c r="J72" s="5">
        <f>IF(OR(A72="",D72="",$N$2=""),"",D72-$N$2)</f>
        <v/>
      </c>
      <c r="K72" s="5">
        <f>IF(A72="","Not assessed",IF(OR(D72="",$N$2="",$M$2=""),"Data incomplete",IF(D72&lt;$N$2,"Review required",IF(D72&lt;=$N$2+$M$2,"Action identified","Not assessed"))))</f>
        <v/>
      </c>
      <c r="L72" s="3" t="n"/>
      <c r="M72" s="3" t="n"/>
      <c r="N72" s="3" t="n"/>
    </row>
    <row r="73" ht="54" customHeight="1">
      <c r="A73" s="3" t="n"/>
      <c r="B73" s="4" t="n"/>
      <c r="C73" s="3" t="n"/>
      <c r="D73" s="4" t="n"/>
      <c r="E73" s="3" t="n"/>
      <c r="F73" s="3" t="n"/>
      <c r="G73" s="3" t="n"/>
      <c r="H73" s="3" t="n"/>
      <c r="I73" s="4" t="n"/>
      <c r="J73" s="5">
        <f>IF(OR(A73="",D73="",$N$2=""),"",D73-$N$2)</f>
        <v/>
      </c>
      <c r="K73" s="5">
        <f>IF(A73="","Not assessed",IF(OR(D73="",$N$2="",$M$2=""),"Data incomplete",IF(D73&lt;$N$2,"Review required",IF(D73&lt;=$N$2+$M$2,"Action identified","Not assessed"))))</f>
        <v/>
      </c>
      <c r="L73" s="3" t="n"/>
      <c r="M73" s="3" t="n"/>
      <c r="N73" s="3" t="n"/>
    </row>
    <row r="74" ht="54" customHeight="1">
      <c r="A74" s="3" t="n"/>
      <c r="B74" s="4" t="n"/>
      <c r="C74" s="3" t="n"/>
      <c r="D74" s="4" t="n"/>
      <c r="E74" s="3" t="n"/>
      <c r="F74" s="3" t="n"/>
      <c r="G74" s="3" t="n"/>
      <c r="H74" s="3" t="n"/>
      <c r="I74" s="4" t="n"/>
      <c r="J74" s="5">
        <f>IF(OR(A74="",D74="",$N$2=""),"",D74-$N$2)</f>
        <v/>
      </c>
      <c r="K74" s="5">
        <f>IF(A74="","Not assessed",IF(OR(D74="",$N$2="",$M$2=""),"Data incomplete",IF(D74&lt;$N$2,"Review required",IF(D74&lt;=$N$2+$M$2,"Action identified","Not assessed"))))</f>
        <v/>
      </c>
      <c r="L74" s="3" t="n"/>
      <c r="M74" s="3" t="n"/>
      <c r="N74" s="3" t="n"/>
    </row>
    <row r="75" ht="54" customHeight="1">
      <c r="A75" s="3" t="n"/>
      <c r="B75" s="4" t="n"/>
      <c r="C75" s="3" t="n"/>
      <c r="D75" s="4" t="n"/>
      <c r="E75" s="3" t="n"/>
      <c r="F75" s="3" t="n"/>
      <c r="G75" s="3" t="n"/>
      <c r="H75" s="3" t="n"/>
      <c r="I75" s="4" t="n"/>
      <c r="J75" s="5">
        <f>IF(OR(A75="",D75="",$N$2=""),"",D75-$N$2)</f>
        <v/>
      </c>
      <c r="K75" s="5">
        <f>IF(A75="","Not assessed",IF(OR(D75="",$N$2="",$M$2=""),"Data incomplete",IF(D75&lt;$N$2,"Review required",IF(D75&lt;=$N$2+$M$2,"Action identified","Not assessed"))))</f>
        <v/>
      </c>
      <c r="L75" s="3" t="n"/>
      <c r="M75" s="3" t="n"/>
      <c r="N75" s="3" t="n"/>
    </row>
    <row r="76" ht="54" customHeight="1">
      <c r="A76" s="3" t="n"/>
      <c r="B76" s="4" t="n"/>
      <c r="C76" s="3" t="n"/>
      <c r="D76" s="4" t="n"/>
      <c r="E76" s="3" t="n"/>
      <c r="F76" s="3" t="n"/>
      <c r="G76" s="3" t="n"/>
      <c r="H76" s="3" t="n"/>
      <c r="I76" s="4" t="n"/>
      <c r="J76" s="5">
        <f>IF(OR(A76="",D76="",$N$2=""),"",D76-$N$2)</f>
        <v/>
      </c>
      <c r="K76" s="5">
        <f>IF(A76="","Not assessed",IF(OR(D76="",$N$2="",$M$2=""),"Data incomplete",IF(D76&lt;$N$2,"Review required",IF(D76&lt;=$N$2+$M$2,"Action identified","Not assessed"))))</f>
        <v/>
      </c>
      <c r="L76" s="3" t="n"/>
      <c r="M76" s="3" t="n"/>
      <c r="N76" s="3" t="n"/>
    </row>
    <row r="77" ht="54" customHeight="1">
      <c r="A77" s="3" t="n"/>
      <c r="B77" s="4" t="n"/>
      <c r="C77" s="3" t="n"/>
      <c r="D77" s="4" t="n"/>
      <c r="E77" s="3" t="n"/>
      <c r="F77" s="3" t="n"/>
      <c r="G77" s="3" t="n"/>
      <c r="H77" s="3" t="n"/>
      <c r="I77" s="4" t="n"/>
      <c r="J77" s="5">
        <f>IF(OR(A77="",D77="",$N$2=""),"",D77-$N$2)</f>
        <v/>
      </c>
      <c r="K77" s="5">
        <f>IF(A77="","Not assessed",IF(OR(D77="",$N$2="",$M$2=""),"Data incomplete",IF(D77&lt;$N$2,"Review required",IF(D77&lt;=$N$2+$M$2,"Action identified","Not assessed"))))</f>
        <v/>
      </c>
      <c r="L77" s="3" t="n"/>
      <c r="M77" s="3" t="n"/>
      <c r="N77" s="3" t="n"/>
    </row>
    <row r="78" ht="54" customHeight="1">
      <c r="A78" s="3" t="n"/>
      <c r="B78" s="4" t="n"/>
      <c r="C78" s="3" t="n"/>
      <c r="D78" s="4" t="n"/>
      <c r="E78" s="3" t="n"/>
      <c r="F78" s="3" t="n"/>
      <c r="G78" s="3" t="n"/>
      <c r="H78" s="3" t="n"/>
      <c r="I78" s="4" t="n"/>
      <c r="J78" s="5">
        <f>IF(OR(A78="",D78="",$N$2=""),"",D78-$N$2)</f>
        <v/>
      </c>
      <c r="K78" s="5">
        <f>IF(A78="","Not assessed",IF(OR(D78="",$N$2="",$M$2=""),"Data incomplete",IF(D78&lt;$N$2,"Review required",IF(D78&lt;=$N$2+$M$2,"Action identified","Not assessed"))))</f>
        <v/>
      </c>
      <c r="L78" s="3" t="n"/>
      <c r="M78" s="3" t="n"/>
      <c r="N78" s="3" t="n"/>
    </row>
    <row r="79" ht="54" customHeight="1">
      <c r="A79" s="3" t="n"/>
      <c r="B79" s="4" t="n"/>
      <c r="C79" s="3" t="n"/>
      <c r="D79" s="4" t="n"/>
      <c r="E79" s="3" t="n"/>
      <c r="F79" s="3" t="n"/>
      <c r="G79" s="3" t="n"/>
      <c r="H79" s="3" t="n"/>
      <c r="I79" s="4" t="n"/>
      <c r="J79" s="5">
        <f>IF(OR(A79="",D79="",$N$2=""),"",D79-$N$2)</f>
        <v/>
      </c>
      <c r="K79" s="5">
        <f>IF(A79="","Not assessed",IF(OR(D79="",$N$2="",$M$2=""),"Data incomplete",IF(D79&lt;$N$2,"Review required",IF(D79&lt;=$N$2+$M$2,"Action identified","Not assessed"))))</f>
        <v/>
      </c>
      <c r="L79" s="3" t="n"/>
      <c r="M79" s="3" t="n"/>
      <c r="N79" s="3" t="n"/>
    </row>
    <row r="80" ht="54" customHeight="1">
      <c r="A80" s="3" t="n"/>
      <c r="B80" s="4" t="n"/>
      <c r="C80" s="3" t="n"/>
      <c r="D80" s="4" t="n"/>
      <c r="E80" s="3" t="n"/>
      <c r="F80" s="3" t="n"/>
      <c r="G80" s="3" t="n"/>
      <c r="H80" s="3" t="n"/>
      <c r="I80" s="4" t="n"/>
      <c r="J80" s="5">
        <f>IF(OR(A80="",D80="",$N$2=""),"",D80-$N$2)</f>
        <v/>
      </c>
      <c r="K80" s="5">
        <f>IF(A80="","Not assessed",IF(OR(D80="",$N$2="",$M$2=""),"Data incomplete",IF(D80&lt;$N$2,"Review required",IF(D80&lt;=$N$2+$M$2,"Action identified","Not assessed"))))</f>
        <v/>
      </c>
      <c r="L80" s="3" t="n"/>
      <c r="M80" s="3" t="n"/>
      <c r="N80" s="3" t="n"/>
    </row>
    <row r="81" ht="54" customHeight="1">
      <c r="A81" s="3" t="n"/>
      <c r="B81" s="4" t="n"/>
      <c r="C81" s="3" t="n"/>
      <c r="D81" s="4" t="n"/>
      <c r="E81" s="3" t="n"/>
      <c r="F81" s="3" t="n"/>
      <c r="G81" s="3" t="n"/>
      <c r="H81" s="3" t="n"/>
      <c r="I81" s="4" t="n"/>
      <c r="J81" s="5">
        <f>IF(OR(A81="",D81="",$N$2=""),"",D81-$N$2)</f>
        <v/>
      </c>
      <c r="K81" s="5">
        <f>IF(A81="","Not assessed",IF(OR(D81="",$N$2="",$M$2=""),"Data incomplete",IF(D81&lt;$N$2,"Review required",IF(D81&lt;=$N$2+$M$2,"Action identified","Not assessed"))))</f>
        <v/>
      </c>
      <c r="L81" s="3" t="n"/>
      <c r="M81" s="3" t="n"/>
      <c r="N81" s="3" t="n"/>
    </row>
    <row r="82" ht="54" customHeight="1">
      <c r="A82" s="3" t="n"/>
      <c r="B82" s="4" t="n"/>
      <c r="C82" s="3" t="n"/>
      <c r="D82" s="4" t="n"/>
      <c r="E82" s="3" t="n"/>
      <c r="F82" s="3" t="n"/>
      <c r="G82" s="3" t="n"/>
      <c r="H82" s="3" t="n"/>
      <c r="I82" s="4" t="n"/>
      <c r="J82" s="5">
        <f>IF(OR(A82="",D82="",$N$2=""),"",D82-$N$2)</f>
        <v/>
      </c>
      <c r="K82" s="5">
        <f>IF(A82="","Not assessed",IF(OR(D82="",$N$2="",$M$2=""),"Data incomplete",IF(D82&lt;$N$2,"Review required",IF(D82&lt;=$N$2+$M$2,"Action identified","Not assessed"))))</f>
        <v/>
      </c>
      <c r="L82" s="3" t="n"/>
      <c r="M82" s="3" t="n"/>
      <c r="N82" s="3" t="n"/>
    </row>
    <row r="83" ht="54" customHeight="1">
      <c r="A83" s="3" t="n"/>
      <c r="B83" s="4" t="n"/>
      <c r="C83" s="3" t="n"/>
      <c r="D83" s="4" t="n"/>
      <c r="E83" s="3" t="n"/>
      <c r="F83" s="3" t="n"/>
      <c r="G83" s="3" t="n"/>
      <c r="H83" s="3" t="n"/>
      <c r="I83" s="4" t="n"/>
      <c r="J83" s="5">
        <f>IF(OR(A83="",D83="",$N$2=""),"",D83-$N$2)</f>
        <v/>
      </c>
      <c r="K83" s="5">
        <f>IF(A83="","Not assessed",IF(OR(D83="",$N$2="",$M$2=""),"Data incomplete",IF(D83&lt;$N$2,"Review required",IF(D83&lt;=$N$2+$M$2,"Action identified","Not assessed"))))</f>
        <v/>
      </c>
      <c r="L83" s="3" t="n"/>
      <c r="M83" s="3" t="n"/>
      <c r="N83" s="3" t="n"/>
    </row>
    <row r="84" ht="54" customHeight="1">
      <c r="A84" s="3" t="n"/>
      <c r="B84" s="4" t="n"/>
      <c r="C84" s="3" t="n"/>
      <c r="D84" s="4" t="n"/>
      <c r="E84" s="3" t="n"/>
      <c r="F84" s="3" t="n"/>
      <c r="G84" s="3" t="n"/>
      <c r="H84" s="3" t="n"/>
      <c r="I84" s="4" t="n"/>
      <c r="J84" s="5">
        <f>IF(OR(A84="",D84="",$N$2=""),"",D84-$N$2)</f>
        <v/>
      </c>
      <c r="K84" s="5">
        <f>IF(A84="","Not assessed",IF(OR(D84="",$N$2="",$M$2=""),"Data incomplete",IF(D84&lt;$N$2,"Review required",IF(D84&lt;=$N$2+$M$2,"Action identified","Not assessed"))))</f>
        <v/>
      </c>
      <c r="L84" s="3" t="n"/>
      <c r="M84" s="3" t="n"/>
      <c r="N84" s="3" t="n"/>
    </row>
    <row r="85" ht="54" customHeight="1">
      <c r="A85" s="3" t="n"/>
      <c r="B85" s="4" t="n"/>
      <c r="C85" s="3" t="n"/>
      <c r="D85" s="4" t="n"/>
      <c r="E85" s="3" t="n"/>
      <c r="F85" s="3" t="n"/>
      <c r="G85" s="3" t="n"/>
      <c r="H85" s="3" t="n"/>
      <c r="I85" s="4" t="n"/>
      <c r="J85" s="5">
        <f>IF(OR(A85="",D85="",$N$2=""),"",D85-$N$2)</f>
        <v/>
      </c>
      <c r="K85" s="5">
        <f>IF(A85="","Not assessed",IF(OR(D85="",$N$2="",$M$2=""),"Data incomplete",IF(D85&lt;$N$2,"Review required",IF(D85&lt;=$N$2+$M$2,"Action identified","Not assessed"))))</f>
        <v/>
      </c>
      <c r="L85" s="3" t="n"/>
      <c r="M85" s="3" t="n"/>
      <c r="N85" s="3" t="n"/>
    </row>
    <row r="86" ht="54" customHeight="1">
      <c r="A86" s="3" t="n"/>
      <c r="B86" s="4" t="n"/>
      <c r="C86" s="3" t="n"/>
      <c r="D86" s="4" t="n"/>
      <c r="E86" s="3" t="n"/>
      <c r="F86" s="3" t="n"/>
      <c r="G86" s="3" t="n"/>
      <c r="H86" s="3" t="n"/>
      <c r="I86" s="4" t="n"/>
      <c r="J86" s="5">
        <f>IF(OR(A86="",D86="",$N$2=""),"",D86-$N$2)</f>
        <v/>
      </c>
      <c r="K86" s="5">
        <f>IF(A86="","Not assessed",IF(OR(D86="",$N$2="",$M$2=""),"Data incomplete",IF(D86&lt;$N$2,"Review required",IF(D86&lt;=$N$2+$M$2,"Action identified","Not assessed"))))</f>
        <v/>
      </c>
      <c r="L86" s="3" t="n"/>
      <c r="M86" s="3" t="n"/>
      <c r="N86" s="3" t="n"/>
    </row>
    <row r="87" ht="54" customHeight="1">
      <c r="A87" s="3" t="n"/>
      <c r="B87" s="4" t="n"/>
      <c r="C87" s="3" t="n"/>
      <c r="D87" s="4" t="n"/>
      <c r="E87" s="3" t="n"/>
      <c r="F87" s="3" t="n"/>
      <c r="G87" s="3" t="n"/>
      <c r="H87" s="3" t="n"/>
      <c r="I87" s="4" t="n"/>
      <c r="J87" s="5">
        <f>IF(OR(A87="",D87="",$N$2=""),"",D87-$N$2)</f>
        <v/>
      </c>
      <c r="K87" s="5">
        <f>IF(A87="","Not assessed",IF(OR(D87="",$N$2="",$M$2=""),"Data incomplete",IF(D87&lt;$N$2,"Review required",IF(D87&lt;=$N$2+$M$2,"Action identified","Not assessed"))))</f>
        <v/>
      </c>
      <c r="L87" s="3" t="n"/>
      <c r="M87" s="3" t="n"/>
      <c r="N87" s="3" t="n"/>
    </row>
    <row r="88" ht="54" customHeight="1">
      <c r="A88" s="3" t="n"/>
      <c r="B88" s="4" t="n"/>
      <c r="C88" s="3" t="n"/>
      <c r="D88" s="4" t="n"/>
      <c r="E88" s="3" t="n"/>
      <c r="F88" s="3" t="n"/>
      <c r="G88" s="3" t="n"/>
      <c r="H88" s="3" t="n"/>
      <c r="I88" s="4" t="n"/>
      <c r="J88" s="5">
        <f>IF(OR(A88="",D88="",$N$2=""),"",D88-$N$2)</f>
        <v/>
      </c>
      <c r="K88" s="5">
        <f>IF(A88="","Not assessed",IF(OR(D88="",$N$2="",$M$2=""),"Data incomplete",IF(D88&lt;$N$2,"Review required",IF(D88&lt;=$N$2+$M$2,"Action identified","Not assessed"))))</f>
        <v/>
      </c>
      <c r="L88" s="3" t="n"/>
      <c r="M88" s="3" t="n"/>
      <c r="N88" s="3" t="n"/>
    </row>
    <row r="89" ht="54" customHeight="1">
      <c r="A89" s="3" t="n"/>
      <c r="B89" s="4" t="n"/>
      <c r="C89" s="3" t="n"/>
      <c r="D89" s="4" t="n"/>
      <c r="E89" s="3" t="n"/>
      <c r="F89" s="3" t="n"/>
      <c r="G89" s="3" t="n"/>
      <c r="H89" s="3" t="n"/>
      <c r="I89" s="4" t="n"/>
      <c r="J89" s="5">
        <f>IF(OR(A89="",D89="",$N$2=""),"",D89-$N$2)</f>
        <v/>
      </c>
      <c r="K89" s="5">
        <f>IF(A89="","Not assessed",IF(OR(D89="",$N$2="",$M$2=""),"Data incomplete",IF(D89&lt;$N$2,"Review required",IF(D89&lt;=$N$2+$M$2,"Action identified","Not assessed"))))</f>
        <v/>
      </c>
      <c r="L89" s="3" t="n"/>
      <c r="M89" s="3" t="n"/>
      <c r="N89" s="3" t="n"/>
    </row>
    <row r="90" ht="54" customHeight="1">
      <c r="A90" s="3" t="n"/>
      <c r="B90" s="4" t="n"/>
      <c r="C90" s="3" t="n"/>
      <c r="D90" s="4" t="n"/>
      <c r="E90" s="3" t="n"/>
      <c r="F90" s="3" t="n"/>
      <c r="G90" s="3" t="n"/>
      <c r="H90" s="3" t="n"/>
      <c r="I90" s="4" t="n"/>
      <c r="J90" s="5">
        <f>IF(OR(A90="",D90="",$N$2=""),"",D90-$N$2)</f>
        <v/>
      </c>
      <c r="K90" s="5">
        <f>IF(A90="","Not assessed",IF(OR(D90="",$N$2="",$M$2=""),"Data incomplete",IF(D90&lt;$N$2,"Review required",IF(D90&lt;=$N$2+$M$2,"Action identified","Not assessed"))))</f>
        <v/>
      </c>
      <c r="L90" s="3" t="n"/>
      <c r="M90" s="3" t="n"/>
      <c r="N90" s="3" t="n"/>
    </row>
    <row r="91" ht="54" customHeight="1">
      <c r="A91" s="3" t="n"/>
      <c r="B91" s="4" t="n"/>
      <c r="C91" s="3" t="n"/>
      <c r="D91" s="4" t="n"/>
      <c r="E91" s="3" t="n"/>
      <c r="F91" s="3" t="n"/>
      <c r="G91" s="3" t="n"/>
      <c r="H91" s="3" t="n"/>
      <c r="I91" s="4" t="n"/>
      <c r="J91" s="5">
        <f>IF(OR(A91="",D91="",$N$2=""),"",D91-$N$2)</f>
        <v/>
      </c>
      <c r="K91" s="5">
        <f>IF(A91="","Not assessed",IF(OR(D91="",$N$2="",$M$2=""),"Data incomplete",IF(D91&lt;$N$2,"Review required",IF(D91&lt;=$N$2+$M$2,"Action identified","Not assessed"))))</f>
        <v/>
      </c>
      <c r="L91" s="3" t="n"/>
      <c r="M91" s="3" t="n"/>
      <c r="N91" s="3" t="n"/>
    </row>
    <row r="92" ht="54" customHeight="1">
      <c r="A92" s="3" t="n"/>
      <c r="B92" s="4" t="n"/>
      <c r="C92" s="3" t="n"/>
      <c r="D92" s="4" t="n"/>
      <c r="E92" s="3" t="n"/>
      <c r="F92" s="3" t="n"/>
      <c r="G92" s="3" t="n"/>
      <c r="H92" s="3" t="n"/>
      <c r="I92" s="4" t="n"/>
      <c r="J92" s="5">
        <f>IF(OR(A92="",D92="",$N$2=""),"",D92-$N$2)</f>
        <v/>
      </c>
      <c r="K92" s="5">
        <f>IF(A92="","Not assessed",IF(OR(D92="",$N$2="",$M$2=""),"Data incomplete",IF(D92&lt;$N$2,"Review required",IF(D92&lt;=$N$2+$M$2,"Action identified","Not assessed"))))</f>
        <v/>
      </c>
      <c r="L92" s="3" t="n"/>
      <c r="M92" s="3" t="n"/>
      <c r="N92" s="3" t="n"/>
    </row>
    <row r="93" ht="54" customHeight="1">
      <c r="A93" s="3" t="n"/>
      <c r="B93" s="4" t="n"/>
      <c r="C93" s="3" t="n"/>
      <c r="D93" s="4" t="n"/>
      <c r="E93" s="3" t="n"/>
      <c r="F93" s="3" t="n"/>
      <c r="G93" s="3" t="n"/>
      <c r="H93" s="3" t="n"/>
      <c r="I93" s="4" t="n"/>
      <c r="J93" s="5">
        <f>IF(OR(A93="",D93="",$N$2=""),"",D93-$N$2)</f>
        <v/>
      </c>
      <c r="K93" s="5">
        <f>IF(A93="","Not assessed",IF(OR(D93="",$N$2="",$M$2=""),"Data incomplete",IF(D93&lt;$N$2,"Review required",IF(D93&lt;=$N$2+$M$2,"Action identified","Not assessed"))))</f>
        <v/>
      </c>
      <c r="L93" s="3" t="n"/>
      <c r="M93" s="3" t="n"/>
      <c r="N93" s="3" t="n"/>
    </row>
    <row r="94" ht="54" customHeight="1">
      <c r="A94" s="3" t="n"/>
      <c r="B94" s="4" t="n"/>
      <c r="C94" s="3" t="n"/>
      <c r="D94" s="4" t="n"/>
      <c r="E94" s="3" t="n"/>
      <c r="F94" s="3" t="n"/>
      <c r="G94" s="3" t="n"/>
      <c r="H94" s="3" t="n"/>
      <c r="I94" s="4" t="n"/>
      <c r="J94" s="5">
        <f>IF(OR(A94="",D94="",$N$2=""),"",D94-$N$2)</f>
        <v/>
      </c>
      <c r="K94" s="5">
        <f>IF(A94="","Not assessed",IF(OR(D94="",$N$2="",$M$2=""),"Data incomplete",IF(D94&lt;$N$2,"Review required",IF(D94&lt;=$N$2+$M$2,"Action identified","Not assessed"))))</f>
        <v/>
      </c>
      <c r="L94" s="3" t="n"/>
      <c r="M94" s="3" t="n"/>
      <c r="N94" s="3" t="n"/>
    </row>
    <row r="95" ht="54" customHeight="1">
      <c r="A95" s="3" t="n"/>
      <c r="B95" s="4" t="n"/>
      <c r="C95" s="3" t="n"/>
      <c r="D95" s="4" t="n"/>
      <c r="E95" s="3" t="n"/>
      <c r="F95" s="3" t="n"/>
      <c r="G95" s="3" t="n"/>
      <c r="H95" s="3" t="n"/>
      <c r="I95" s="4" t="n"/>
      <c r="J95" s="5">
        <f>IF(OR(A95="",D95="",$N$2=""),"",D95-$N$2)</f>
        <v/>
      </c>
      <c r="K95" s="5">
        <f>IF(A95="","Not assessed",IF(OR(D95="",$N$2="",$M$2=""),"Data incomplete",IF(D95&lt;$N$2,"Review required",IF(D95&lt;=$N$2+$M$2,"Action identified","Not assessed"))))</f>
        <v/>
      </c>
      <c r="L95" s="3" t="n"/>
      <c r="M95" s="3" t="n"/>
      <c r="N95" s="3" t="n"/>
    </row>
    <row r="96" ht="54" customHeight="1">
      <c r="A96" s="3" t="n"/>
      <c r="B96" s="4" t="n"/>
      <c r="C96" s="3" t="n"/>
      <c r="D96" s="4" t="n"/>
      <c r="E96" s="3" t="n"/>
      <c r="F96" s="3" t="n"/>
      <c r="G96" s="3" t="n"/>
      <c r="H96" s="3" t="n"/>
      <c r="I96" s="4" t="n"/>
      <c r="J96" s="5">
        <f>IF(OR(A96="",D96="",$N$2=""),"",D96-$N$2)</f>
        <v/>
      </c>
      <c r="K96" s="5">
        <f>IF(A96="","Not assessed",IF(OR(D96="",$N$2="",$M$2=""),"Data incomplete",IF(D96&lt;$N$2,"Review required",IF(D96&lt;=$N$2+$M$2,"Action identified","Not assessed"))))</f>
        <v/>
      </c>
      <c r="L96" s="3" t="n"/>
      <c r="M96" s="3" t="n"/>
      <c r="N96" s="3" t="n"/>
    </row>
    <row r="97" ht="54" customHeight="1">
      <c r="A97" s="3" t="n"/>
      <c r="B97" s="4" t="n"/>
      <c r="C97" s="3" t="n"/>
      <c r="D97" s="4" t="n"/>
      <c r="E97" s="3" t="n"/>
      <c r="F97" s="3" t="n"/>
      <c r="G97" s="3" t="n"/>
      <c r="H97" s="3" t="n"/>
      <c r="I97" s="4" t="n"/>
      <c r="J97" s="5">
        <f>IF(OR(A97="",D97="",$N$2=""),"",D97-$N$2)</f>
        <v/>
      </c>
      <c r="K97" s="5">
        <f>IF(A97="","Not assessed",IF(OR(D97="",$N$2="",$M$2=""),"Data incomplete",IF(D97&lt;$N$2,"Review required",IF(D97&lt;=$N$2+$M$2,"Action identified","Not assessed"))))</f>
        <v/>
      </c>
      <c r="L97" s="3" t="n"/>
      <c r="M97" s="3" t="n"/>
      <c r="N97" s="3" t="n"/>
    </row>
    <row r="98" ht="54" customHeight="1">
      <c r="A98" s="3" t="n"/>
      <c r="B98" s="4" t="n"/>
      <c r="C98" s="3" t="n"/>
      <c r="D98" s="4" t="n"/>
      <c r="E98" s="3" t="n"/>
      <c r="F98" s="3" t="n"/>
      <c r="G98" s="3" t="n"/>
      <c r="H98" s="3" t="n"/>
      <c r="I98" s="4" t="n"/>
      <c r="J98" s="5">
        <f>IF(OR(A98="",D98="",$N$2=""),"",D98-$N$2)</f>
        <v/>
      </c>
      <c r="K98" s="5">
        <f>IF(A98="","Not assessed",IF(OR(D98="",$N$2="",$M$2=""),"Data incomplete",IF(D98&lt;$N$2,"Review required",IF(D98&lt;=$N$2+$M$2,"Action identified","Not assessed"))))</f>
        <v/>
      </c>
      <c r="L98" s="3" t="n"/>
      <c r="M98" s="3" t="n"/>
      <c r="N98" s="3" t="n"/>
    </row>
    <row r="99" ht="54" customHeight="1">
      <c r="A99" s="3" t="n"/>
      <c r="B99" s="4" t="n"/>
      <c r="C99" s="3" t="n"/>
      <c r="D99" s="4" t="n"/>
      <c r="E99" s="3" t="n"/>
      <c r="F99" s="3" t="n"/>
      <c r="G99" s="3" t="n"/>
      <c r="H99" s="3" t="n"/>
      <c r="I99" s="4" t="n"/>
      <c r="J99" s="5">
        <f>IF(OR(A99="",D99="",$N$2=""),"",D99-$N$2)</f>
        <v/>
      </c>
      <c r="K99" s="5">
        <f>IF(A99="","Not assessed",IF(OR(D99="",$N$2="",$M$2=""),"Data incomplete",IF(D99&lt;$N$2,"Review required",IF(D99&lt;=$N$2+$M$2,"Action identified","Not assessed"))))</f>
        <v/>
      </c>
      <c r="L99" s="3" t="n"/>
      <c r="M99" s="3" t="n"/>
      <c r="N99" s="3" t="n"/>
    </row>
    <row r="100" ht="54" customHeight="1">
      <c r="A100" s="3" t="n"/>
      <c r="B100" s="4" t="n"/>
      <c r="C100" s="3" t="n"/>
      <c r="D100" s="4" t="n"/>
      <c r="E100" s="3" t="n"/>
      <c r="F100" s="3" t="n"/>
      <c r="G100" s="3" t="n"/>
      <c r="H100" s="3" t="n"/>
      <c r="I100" s="4" t="n"/>
      <c r="J100" s="5">
        <f>IF(OR(A100="",D100="",$N$2=""),"",D100-$N$2)</f>
        <v/>
      </c>
      <c r="K100" s="5">
        <f>IF(A100="","Not assessed",IF(OR(D100="",$N$2="",$M$2=""),"Data incomplete",IF(D100&lt;$N$2,"Review required",IF(D100&lt;=$N$2+$M$2,"Action identified","Not assessed"))))</f>
        <v/>
      </c>
      <c r="L100" s="3" t="n"/>
      <c r="M100" s="3" t="n"/>
      <c r="N100" s="3" t="n"/>
    </row>
    <row r="101" ht="54" customHeight="1">
      <c r="A101" s="3" t="n"/>
      <c r="B101" s="4" t="n"/>
      <c r="C101" s="3" t="n"/>
      <c r="D101" s="4" t="n"/>
      <c r="E101" s="3" t="n"/>
      <c r="F101" s="3" t="n"/>
      <c r="G101" s="3" t="n"/>
      <c r="H101" s="3" t="n"/>
      <c r="I101" s="4" t="n"/>
      <c r="J101" s="5">
        <f>IF(OR(A101="",D101="",$N$2=""),"",D101-$N$2)</f>
        <v/>
      </c>
      <c r="K101" s="5">
        <f>IF(A101="","Not assessed",IF(OR(D101="",$N$2="",$M$2=""),"Data incomplete",IF(D101&lt;$N$2,"Review required",IF(D101&lt;=$N$2+$M$2,"Action identified","Not assessed"))))</f>
        <v/>
      </c>
      <c r="L101" s="3" t="n"/>
      <c r="M101" s="3" t="n"/>
      <c r="N101" s="3" t="n"/>
    </row>
    <row r="102" ht="54" customHeight="1">
      <c r="A102" s="3" t="n"/>
      <c r="B102" s="4" t="n"/>
      <c r="C102" s="3" t="n"/>
      <c r="D102" s="4" t="n"/>
      <c r="E102" s="3" t="n"/>
      <c r="F102" s="3" t="n"/>
      <c r="G102" s="3" t="n"/>
      <c r="H102" s="3" t="n"/>
      <c r="I102" s="4" t="n"/>
      <c r="J102" s="5">
        <f>IF(OR(A102="",D102="",$N$2=""),"",D102-$N$2)</f>
        <v/>
      </c>
      <c r="K102" s="5">
        <f>IF(A102="","Not assessed",IF(OR(D102="",$N$2="",$M$2=""),"Data incomplete",IF(D102&lt;$N$2,"Review required",IF(D102&lt;=$N$2+$M$2,"Action identified","Not assessed"))))</f>
        <v/>
      </c>
      <c r="L102" s="3" t="n"/>
      <c r="M102" s="3" t="n"/>
      <c r="N102" s="3" t="n"/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autoFilter ref="A2:K102"/>
  <dataValidations count="8">
    <dataValidation sqref="B3:B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D3:D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I3:I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N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M2" showDropDown="0" showInputMessage="0" showErrorMessage="1" allowBlank="1" errorTitle="Review entry" error="Use a listed value, a valid date or a non-negative whole number, as required by this field." type="whole" errorStyle="stop" operator="greaterThanOrEqual">
      <formula1>0</formula1>
    </dataValidation>
    <dataValidation sqref="E3:E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assessed,No vacancy recorded,Vacancy identified,Review required"</formula1>
    </dataValidation>
    <dataValidation sqref="F3:F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assessed,Yes,No"</formula1>
    </dataValidation>
    <dataValidation sqref="G3:G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assessed,Planned,In progress,Completed,Review required"</formula1>
    </dataValidation>
  </dataValidations>
  <pageMargins left="0.75" right="0.75" top="1" bottom="1" header="0.5" footer="0.5"/>
  <pageSetup orientation="landscape" paperSize="9" fitToHeight="0" fitToWidth="3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I10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28" customWidth="1" min="2" max="2"/>
    <col width="28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</cols>
  <sheetData>
    <row r="1" ht="42" customHeight="1">
      <c r="A1" s="1" t="inlineStr">
        <is>
          <t>ACTION TRACKER — blank entries are not assessed</t>
        </is>
      </c>
      <c r="B1" s="1" t="n"/>
      <c r="C1" s="1" t="n"/>
      <c r="D1" s="1" t="n"/>
      <c r="E1" s="1" t="n"/>
      <c r="F1" s="1" t="n"/>
      <c r="G1" s="1" t="n"/>
      <c r="H1" s="1" t="n"/>
      <c r="I1" s="1" t="n"/>
    </row>
    <row r="2" ht="54" customHeight="1">
      <c r="A2" s="2" t="inlineStr">
        <is>
          <t>Action ID</t>
        </is>
      </c>
      <c r="B2" s="2" t="inlineStr">
        <is>
          <t>Issue identified</t>
        </is>
      </c>
      <c r="C2" s="2" t="inlineStr">
        <is>
          <t>Legal/operational classification</t>
        </is>
      </c>
      <c r="D2" s="2" t="inlineStr">
        <is>
          <t>Relevant unit</t>
        </is>
      </c>
      <c r="E2" s="2" t="inlineStr">
        <is>
          <t>Owner</t>
        </is>
      </c>
      <c r="F2" s="2" t="inlineStr">
        <is>
          <t>Target date</t>
        </is>
      </c>
      <c r="G2" s="2" t="inlineStr">
        <is>
          <t>Status</t>
        </is>
      </c>
      <c r="H2" s="2" t="inlineStr">
        <is>
          <t>Evidence reference</t>
        </is>
      </c>
      <c r="I2" s="2" t="inlineStr">
        <is>
          <t>Review notes</t>
        </is>
      </c>
    </row>
    <row r="3" ht="54" customHeight="1">
      <c r="A3" s="3" t="n"/>
      <c r="B3" s="3" t="n"/>
      <c r="C3" s="3" t="n"/>
      <c r="D3" s="3" t="n"/>
      <c r="E3" s="3" t="n"/>
      <c r="F3" s="4" t="n"/>
      <c r="G3" s="3" t="n"/>
      <c r="H3" s="3" t="n"/>
      <c r="I3" s="3" t="n"/>
    </row>
    <row r="4" ht="54" customHeight="1">
      <c r="A4" s="3" t="n"/>
      <c r="B4" s="3" t="n"/>
      <c r="C4" s="3" t="n"/>
      <c r="D4" s="3" t="n"/>
      <c r="E4" s="3" t="n"/>
      <c r="F4" s="4" t="n"/>
      <c r="G4" s="3" t="n"/>
      <c r="H4" s="3" t="n"/>
      <c r="I4" s="3" t="n"/>
    </row>
    <row r="5" ht="54" customHeight="1">
      <c r="A5" s="3" t="n"/>
      <c r="B5" s="3" t="n"/>
      <c r="C5" s="3" t="n"/>
      <c r="D5" s="3" t="n"/>
      <c r="E5" s="3" t="n"/>
      <c r="F5" s="4" t="n"/>
      <c r="G5" s="3" t="n"/>
      <c r="H5" s="3" t="n"/>
      <c r="I5" s="3" t="n"/>
    </row>
    <row r="6" ht="54" customHeight="1">
      <c r="A6" s="3" t="n"/>
      <c r="B6" s="3" t="n"/>
      <c r="C6" s="3" t="n"/>
      <c r="D6" s="3" t="n"/>
      <c r="E6" s="3" t="n"/>
      <c r="F6" s="4" t="n"/>
      <c r="G6" s="3" t="n"/>
      <c r="H6" s="3" t="n"/>
      <c r="I6" s="3" t="n"/>
    </row>
    <row r="7" ht="54" customHeight="1">
      <c r="A7" s="3" t="n"/>
      <c r="B7" s="3" t="n"/>
      <c r="C7" s="3" t="n"/>
      <c r="D7" s="3" t="n"/>
      <c r="E7" s="3" t="n"/>
      <c r="F7" s="4" t="n"/>
      <c r="G7" s="3" t="n"/>
      <c r="H7" s="3" t="n"/>
      <c r="I7" s="3" t="n"/>
    </row>
    <row r="8" ht="54" customHeight="1">
      <c r="A8" s="3" t="n"/>
      <c r="B8" s="3" t="n"/>
      <c r="C8" s="3" t="n"/>
      <c r="D8" s="3" t="n"/>
      <c r="E8" s="3" t="n"/>
      <c r="F8" s="4" t="n"/>
      <c r="G8" s="3" t="n"/>
      <c r="H8" s="3" t="n"/>
      <c r="I8" s="3" t="n"/>
    </row>
    <row r="9" ht="54" customHeight="1">
      <c r="A9" s="3" t="n"/>
      <c r="B9" s="3" t="n"/>
      <c r="C9" s="3" t="n"/>
      <c r="D9" s="3" t="n"/>
      <c r="E9" s="3" t="n"/>
      <c r="F9" s="4" t="n"/>
      <c r="G9" s="3" t="n"/>
      <c r="H9" s="3" t="n"/>
      <c r="I9" s="3" t="n"/>
    </row>
    <row r="10" ht="54" customHeight="1">
      <c r="A10" s="3" t="n"/>
      <c r="B10" s="3" t="n"/>
      <c r="C10" s="3" t="n"/>
      <c r="D10" s="3" t="n"/>
      <c r="E10" s="3" t="n"/>
      <c r="F10" s="4" t="n"/>
      <c r="G10" s="3" t="n"/>
      <c r="H10" s="3" t="n"/>
      <c r="I10" s="3" t="n"/>
    </row>
    <row r="11" ht="54" customHeight="1">
      <c r="A11" s="3" t="n"/>
      <c r="B11" s="3" t="n"/>
      <c r="C11" s="3" t="n"/>
      <c r="D11" s="3" t="n"/>
      <c r="E11" s="3" t="n"/>
      <c r="F11" s="4" t="n"/>
      <c r="G11" s="3" t="n"/>
      <c r="H11" s="3" t="n"/>
      <c r="I11" s="3" t="n"/>
    </row>
    <row r="12" ht="54" customHeight="1">
      <c r="A12" s="3" t="n"/>
      <c r="B12" s="3" t="n"/>
      <c r="C12" s="3" t="n"/>
      <c r="D12" s="3" t="n"/>
      <c r="E12" s="3" t="n"/>
      <c r="F12" s="4" t="n"/>
      <c r="G12" s="3" t="n"/>
      <c r="H12" s="3" t="n"/>
      <c r="I12" s="3" t="n"/>
    </row>
    <row r="13" ht="54" customHeight="1">
      <c r="A13" s="3" t="n"/>
      <c r="B13" s="3" t="n"/>
      <c r="C13" s="3" t="n"/>
      <c r="D13" s="3" t="n"/>
      <c r="E13" s="3" t="n"/>
      <c r="F13" s="4" t="n"/>
      <c r="G13" s="3" t="n"/>
      <c r="H13" s="3" t="n"/>
      <c r="I13" s="3" t="n"/>
    </row>
    <row r="14" ht="54" customHeight="1">
      <c r="A14" s="3" t="n"/>
      <c r="B14" s="3" t="n"/>
      <c r="C14" s="3" t="n"/>
      <c r="D14" s="3" t="n"/>
      <c r="E14" s="3" t="n"/>
      <c r="F14" s="4" t="n"/>
      <c r="G14" s="3" t="n"/>
      <c r="H14" s="3" t="n"/>
      <c r="I14" s="3" t="n"/>
    </row>
    <row r="15" ht="54" customHeight="1">
      <c r="A15" s="3" t="n"/>
      <c r="B15" s="3" t="n"/>
      <c r="C15" s="3" t="n"/>
      <c r="D15" s="3" t="n"/>
      <c r="E15" s="3" t="n"/>
      <c r="F15" s="4" t="n"/>
      <c r="G15" s="3" t="n"/>
      <c r="H15" s="3" t="n"/>
      <c r="I15" s="3" t="n"/>
    </row>
    <row r="16" ht="54" customHeight="1">
      <c r="A16" s="3" t="n"/>
      <c r="B16" s="3" t="n"/>
      <c r="C16" s="3" t="n"/>
      <c r="D16" s="3" t="n"/>
      <c r="E16" s="3" t="n"/>
      <c r="F16" s="4" t="n"/>
      <c r="G16" s="3" t="n"/>
      <c r="H16" s="3" t="n"/>
      <c r="I16" s="3" t="n"/>
    </row>
    <row r="17" ht="54" customHeight="1">
      <c r="A17" s="3" t="n"/>
      <c r="B17" s="3" t="n"/>
      <c r="C17" s="3" t="n"/>
      <c r="D17" s="3" t="n"/>
      <c r="E17" s="3" t="n"/>
      <c r="F17" s="4" t="n"/>
      <c r="G17" s="3" t="n"/>
      <c r="H17" s="3" t="n"/>
      <c r="I17" s="3" t="n"/>
    </row>
    <row r="18" ht="54" customHeight="1">
      <c r="A18" s="3" t="n"/>
      <c r="B18" s="3" t="n"/>
      <c r="C18" s="3" t="n"/>
      <c r="D18" s="3" t="n"/>
      <c r="E18" s="3" t="n"/>
      <c r="F18" s="4" t="n"/>
      <c r="G18" s="3" t="n"/>
      <c r="H18" s="3" t="n"/>
      <c r="I18" s="3" t="n"/>
    </row>
    <row r="19" ht="54" customHeight="1">
      <c r="A19" s="3" t="n"/>
      <c r="B19" s="3" t="n"/>
      <c r="C19" s="3" t="n"/>
      <c r="D19" s="3" t="n"/>
      <c r="E19" s="3" t="n"/>
      <c r="F19" s="4" t="n"/>
      <c r="G19" s="3" t="n"/>
      <c r="H19" s="3" t="n"/>
      <c r="I19" s="3" t="n"/>
    </row>
    <row r="20" ht="54" customHeight="1">
      <c r="A20" s="3" t="n"/>
      <c r="B20" s="3" t="n"/>
      <c r="C20" s="3" t="n"/>
      <c r="D20" s="3" t="n"/>
      <c r="E20" s="3" t="n"/>
      <c r="F20" s="4" t="n"/>
      <c r="G20" s="3" t="n"/>
      <c r="H20" s="3" t="n"/>
      <c r="I20" s="3" t="n"/>
    </row>
    <row r="21" ht="54" customHeight="1">
      <c r="A21" s="3" t="n"/>
      <c r="B21" s="3" t="n"/>
      <c r="C21" s="3" t="n"/>
      <c r="D21" s="3" t="n"/>
      <c r="E21" s="3" t="n"/>
      <c r="F21" s="4" t="n"/>
      <c r="G21" s="3" t="n"/>
      <c r="H21" s="3" t="n"/>
      <c r="I21" s="3" t="n"/>
    </row>
    <row r="22" ht="54" customHeight="1">
      <c r="A22" s="3" t="n"/>
      <c r="B22" s="3" t="n"/>
      <c r="C22" s="3" t="n"/>
      <c r="D22" s="3" t="n"/>
      <c r="E22" s="3" t="n"/>
      <c r="F22" s="4" t="n"/>
      <c r="G22" s="3" t="n"/>
      <c r="H22" s="3" t="n"/>
      <c r="I22" s="3" t="n"/>
    </row>
    <row r="23" ht="54" customHeight="1">
      <c r="A23" s="3" t="n"/>
      <c r="B23" s="3" t="n"/>
      <c r="C23" s="3" t="n"/>
      <c r="D23" s="3" t="n"/>
      <c r="E23" s="3" t="n"/>
      <c r="F23" s="4" t="n"/>
      <c r="G23" s="3" t="n"/>
      <c r="H23" s="3" t="n"/>
      <c r="I23" s="3" t="n"/>
    </row>
    <row r="24" ht="54" customHeight="1">
      <c r="A24" s="3" t="n"/>
      <c r="B24" s="3" t="n"/>
      <c r="C24" s="3" t="n"/>
      <c r="D24" s="3" t="n"/>
      <c r="E24" s="3" t="n"/>
      <c r="F24" s="4" t="n"/>
      <c r="G24" s="3" t="n"/>
      <c r="H24" s="3" t="n"/>
      <c r="I24" s="3" t="n"/>
    </row>
    <row r="25" ht="54" customHeight="1">
      <c r="A25" s="3" t="n"/>
      <c r="B25" s="3" t="n"/>
      <c r="C25" s="3" t="n"/>
      <c r="D25" s="3" t="n"/>
      <c r="E25" s="3" t="n"/>
      <c r="F25" s="4" t="n"/>
      <c r="G25" s="3" t="n"/>
      <c r="H25" s="3" t="n"/>
      <c r="I25" s="3" t="n"/>
    </row>
    <row r="26" ht="54" customHeight="1">
      <c r="A26" s="3" t="n"/>
      <c r="B26" s="3" t="n"/>
      <c r="C26" s="3" t="n"/>
      <c r="D26" s="3" t="n"/>
      <c r="E26" s="3" t="n"/>
      <c r="F26" s="4" t="n"/>
      <c r="G26" s="3" t="n"/>
      <c r="H26" s="3" t="n"/>
      <c r="I26" s="3" t="n"/>
    </row>
    <row r="27" ht="54" customHeight="1">
      <c r="A27" s="3" t="n"/>
      <c r="B27" s="3" t="n"/>
      <c r="C27" s="3" t="n"/>
      <c r="D27" s="3" t="n"/>
      <c r="E27" s="3" t="n"/>
      <c r="F27" s="4" t="n"/>
      <c r="G27" s="3" t="n"/>
      <c r="H27" s="3" t="n"/>
      <c r="I27" s="3" t="n"/>
    </row>
    <row r="28" ht="54" customHeight="1">
      <c r="A28" s="3" t="n"/>
      <c r="B28" s="3" t="n"/>
      <c r="C28" s="3" t="n"/>
      <c r="D28" s="3" t="n"/>
      <c r="E28" s="3" t="n"/>
      <c r="F28" s="4" t="n"/>
      <c r="G28" s="3" t="n"/>
      <c r="H28" s="3" t="n"/>
      <c r="I28" s="3" t="n"/>
    </row>
    <row r="29" ht="54" customHeight="1">
      <c r="A29" s="3" t="n"/>
      <c r="B29" s="3" t="n"/>
      <c r="C29" s="3" t="n"/>
      <c r="D29" s="3" t="n"/>
      <c r="E29" s="3" t="n"/>
      <c r="F29" s="4" t="n"/>
      <c r="G29" s="3" t="n"/>
      <c r="H29" s="3" t="n"/>
      <c r="I29" s="3" t="n"/>
    </row>
    <row r="30" ht="54" customHeight="1">
      <c r="A30" s="3" t="n"/>
      <c r="B30" s="3" t="n"/>
      <c r="C30" s="3" t="n"/>
      <c r="D30" s="3" t="n"/>
      <c r="E30" s="3" t="n"/>
      <c r="F30" s="4" t="n"/>
      <c r="G30" s="3" t="n"/>
      <c r="H30" s="3" t="n"/>
      <c r="I30" s="3" t="n"/>
    </row>
    <row r="31" ht="54" customHeight="1">
      <c r="A31" s="3" t="n"/>
      <c r="B31" s="3" t="n"/>
      <c r="C31" s="3" t="n"/>
      <c r="D31" s="3" t="n"/>
      <c r="E31" s="3" t="n"/>
      <c r="F31" s="4" t="n"/>
      <c r="G31" s="3" t="n"/>
      <c r="H31" s="3" t="n"/>
      <c r="I31" s="3" t="n"/>
    </row>
    <row r="32" ht="54" customHeight="1">
      <c r="A32" s="3" t="n"/>
      <c r="B32" s="3" t="n"/>
      <c r="C32" s="3" t="n"/>
      <c r="D32" s="3" t="n"/>
      <c r="E32" s="3" t="n"/>
      <c r="F32" s="4" t="n"/>
      <c r="G32" s="3" t="n"/>
      <c r="H32" s="3" t="n"/>
      <c r="I32" s="3" t="n"/>
    </row>
    <row r="33" ht="54" customHeight="1">
      <c r="A33" s="3" t="n"/>
      <c r="B33" s="3" t="n"/>
      <c r="C33" s="3" t="n"/>
      <c r="D33" s="3" t="n"/>
      <c r="E33" s="3" t="n"/>
      <c r="F33" s="4" t="n"/>
      <c r="G33" s="3" t="n"/>
      <c r="H33" s="3" t="n"/>
      <c r="I33" s="3" t="n"/>
    </row>
    <row r="34" ht="54" customHeight="1">
      <c r="A34" s="3" t="n"/>
      <c r="B34" s="3" t="n"/>
      <c r="C34" s="3" t="n"/>
      <c r="D34" s="3" t="n"/>
      <c r="E34" s="3" t="n"/>
      <c r="F34" s="4" t="n"/>
      <c r="G34" s="3" t="n"/>
      <c r="H34" s="3" t="n"/>
      <c r="I34" s="3" t="n"/>
    </row>
    <row r="35" ht="54" customHeight="1">
      <c r="A35" s="3" t="n"/>
      <c r="B35" s="3" t="n"/>
      <c r="C35" s="3" t="n"/>
      <c r="D35" s="3" t="n"/>
      <c r="E35" s="3" t="n"/>
      <c r="F35" s="4" t="n"/>
      <c r="G35" s="3" t="n"/>
      <c r="H35" s="3" t="n"/>
      <c r="I35" s="3" t="n"/>
    </row>
    <row r="36" ht="54" customHeight="1">
      <c r="A36" s="3" t="n"/>
      <c r="B36" s="3" t="n"/>
      <c r="C36" s="3" t="n"/>
      <c r="D36" s="3" t="n"/>
      <c r="E36" s="3" t="n"/>
      <c r="F36" s="4" t="n"/>
      <c r="G36" s="3" t="n"/>
      <c r="H36" s="3" t="n"/>
      <c r="I36" s="3" t="n"/>
    </row>
    <row r="37" ht="54" customHeight="1">
      <c r="A37" s="3" t="n"/>
      <c r="B37" s="3" t="n"/>
      <c r="C37" s="3" t="n"/>
      <c r="D37" s="3" t="n"/>
      <c r="E37" s="3" t="n"/>
      <c r="F37" s="4" t="n"/>
      <c r="G37" s="3" t="n"/>
      <c r="H37" s="3" t="n"/>
      <c r="I37" s="3" t="n"/>
    </row>
    <row r="38" ht="54" customHeight="1">
      <c r="A38" s="3" t="n"/>
      <c r="B38" s="3" t="n"/>
      <c r="C38" s="3" t="n"/>
      <c r="D38" s="3" t="n"/>
      <c r="E38" s="3" t="n"/>
      <c r="F38" s="4" t="n"/>
      <c r="G38" s="3" t="n"/>
      <c r="H38" s="3" t="n"/>
      <c r="I38" s="3" t="n"/>
    </row>
    <row r="39" ht="54" customHeight="1">
      <c r="A39" s="3" t="n"/>
      <c r="B39" s="3" t="n"/>
      <c r="C39" s="3" t="n"/>
      <c r="D39" s="3" t="n"/>
      <c r="E39" s="3" t="n"/>
      <c r="F39" s="4" t="n"/>
      <c r="G39" s="3" t="n"/>
      <c r="H39" s="3" t="n"/>
      <c r="I39" s="3" t="n"/>
    </row>
    <row r="40" ht="54" customHeight="1">
      <c r="A40" s="3" t="n"/>
      <c r="B40" s="3" t="n"/>
      <c r="C40" s="3" t="n"/>
      <c r="D40" s="3" t="n"/>
      <c r="E40" s="3" t="n"/>
      <c r="F40" s="4" t="n"/>
      <c r="G40" s="3" t="n"/>
      <c r="H40" s="3" t="n"/>
      <c r="I40" s="3" t="n"/>
    </row>
    <row r="41" ht="54" customHeight="1">
      <c r="A41" s="3" t="n"/>
      <c r="B41" s="3" t="n"/>
      <c r="C41" s="3" t="n"/>
      <c r="D41" s="3" t="n"/>
      <c r="E41" s="3" t="n"/>
      <c r="F41" s="4" t="n"/>
      <c r="G41" s="3" t="n"/>
      <c r="H41" s="3" t="n"/>
      <c r="I41" s="3" t="n"/>
    </row>
    <row r="42" ht="54" customHeight="1">
      <c r="A42" s="3" t="n"/>
      <c r="B42" s="3" t="n"/>
      <c r="C42" s="3" t="n"/>
      <c r="D42" s="3" t="n"/>
      <c r="E42" s="3" t="n"/>
      <c r="F42" s="4" t="n"/>
      <c r="G42" s="3" t="n"/>
      <c r="H42" s="3" t="n"/>
      <c r="I42" s="3" t="n"/>
    </row>
    <row r="43" ht="54" customHeight="1">
      <c r="A43" s="3" t="n"/>
      <c r="B43" s="3" t="n"/>
      <c r="C43" s="3" t="n"/>
      <c r="D43" s="3" t="n"/>
      <c r="E43" s="3" t="n"/>
      <c r="F43" s="4" t="n"/>
      <c r="G43" s="3" t="n"/>
      <c r="H43" s="3" t="n"/>
      <c r="I43" s="3" t="n"/>
    </row>
    <row r="44" ht="54" customHeight="1">
      <c r="A44" s="3" t="n"/>
      <c r="B44" s="3" t="n"/>
      <c r="C44" s="3" t="n"/>
      <c r="D44" s="3" t="n"/>
      <c r="E44" s="3" t="n"/>
      <c r="F44" s="4" t="n"/>
      <c r="G44" s="3" t="n"/>
      <c r="H44" s="3" t="n"/>
      <c r="I44" s="3" t="n"/>
    </row>
    <row r="45" ht="54" customHeight="1">
      <c r="A45" s="3" t="n"/>
      <c r="B45" s="3" t="n"/>
      <c r="C45" s="3" t="n"/>
      <c r="D45" s="3" t="n"/>
      <c r="E45" s="3" t="n"/>
      <c r="F45" s="4" t="n"/>
      <c r="G45" s="3" t="n"/>
      <c r="H45" s="3" t="n"/>
      <c r="I45" s="3" t="n"/>
    </row>
    <row r="46" ht="54" customHeight="1">
      <c r="A46" s="3" t="n"/>
      <c r="B46" s="3" t="n"/>
      <c r="C46" s="3" t="n"/>
      <c r="D46" s="3" t="n"/>
      <c r="E46" s="3" t="n"/>
      <c r="F46" s="4" t="n"/>
      <c r="G46" s="3" t="n"/>
      <c r="H46" s="3" t="n"/>
      <c r="I46" s="3" t="n"/>
    </row>
    <row r="47" ht="54" customHeight="1">
      <c r="A47" s="3" t="n"/>
      <c r="B47" s="3" t="n"/>
      <c r="C47" s="3" t="n"/>
      <c r="D47" s="3" t="n"/>
      <c r="E47" s="3" t="n"/>
      <c r="F47" s="4" t="n"/>
      <c r="G47" s="3" t="n"/>
      <c r="H47" s="3" t="n"/>
      <c r="I47" s="3" t="n"/>
    </row>
    <row r="48" ht="54" customHeight="1">
      <c r="A48" s="3" t="n"/>
      <c r="B48" s="3" t="n"/>
      <c r="C48" s="3" t="n"/>
      <c r="D48" s="3" t="n"/>
      <c r="E48" s="3" t="n"/>
      <c r="F48" s="4" t="n"/>
      <c r="G48" s="3" t="n"/>
      <c r="H48" s="3" t="n"/>
      <c r="I48" s="3" t="n"/>
    </row>
    <row r="49" ht="54" customHeight="1">
      <c r="A49" s="3" t="n"/>
      <c r="B49" s="3" t="n"/>
      <c r="C49" s="3" t="n"/>
      <c r="D49" s="3" t="n"/>
      <c r="E49" s="3" t="n"/>
      <c r="F49" s="4" t="n"/>
      <c r="G49" s="3" t="n"/>
      <c r="H49" s="3" t="n"/>
      <c r="I49" s="3" t="n"/>
    </row>
    <row r="50" ht="54" customHeight="1">
      <c r="A50" s="3" t="n"/>
      <c r="B50" s="3" t="n"/>
      <c r="C50" s="3" t="n"/>
      <c r="D50" s="3" t="n"/>
      <c r="E50" s="3" t="n"/>
      <c r="F50" s="4" t="n"/>
      <c r="G50" s="3" t="n"/>
      <c r="H50" s="3" t="n"/>
      <c r="I50" s="3" t="n"/>
    </row>
    <row r="51" ht="54" customHeight="1">
      <c r="A51" s="3" t="n"/>
      <c r="B51" s="3" t="n"/>
      <c r="C51" s="3" t="n"/>
      <c r="D51" s="3" t="n"/>
      <c r="E51" s="3" t="n"/>
      <c r="F51" s="4" t="n"/>
      <c r="G51" s="3" t="n"/>
      <c r="H51" s="3" t="n"/>
      <c r="I51" s="3" t="n"/>
    </row>
    <row r="52" ht="54" customHeight="1">
      <c r="A52" s="3" t="n"/>
      <c r="B52" s="3" t="n"/>
      <c r="C52" s="3" t="n"/>
      <c r="D52" s="3" t="n"/>
      <c r="E52" s="3" t="n"/>
      <c r="F52" s="4" t="n"/>
      <c r="G52" s="3" t="n"/>
      <c r="H52" s="3" t="n"/>
      <c r="I52" s="3" t="n"/>
    </row>
    <row r="53" ht="54" customHeight="1">
      <c r="A53" s="3" t="n"/>
      <c r="B53" s="3" t="n"/>
      <c r="C53" s="3" t="n"/>
      <c r="D53" s="3" t="n"/>
      <c r="E53" s="3" t="n"/>
      <c r="F53" s="4" t="n"/>
      <c r="G53" s="3" t="n"/>
      <c r="H53" s="3" t="n"/>
      <c r="I53" s="3" t="n"/>
    </row>
    <row r="54" ht="54" customHeight="1">
      <c r="A54" s="3" t="n"/>
      <c r="B54" s="3" t="n"/>
      <c r="C54" s="3" t="n"/>
      <c r="D54" s="3" t="n"/>
      <c r="E54" s="3" t="n"/>
      <c r="F54" s="4" t="n"/>
      <c r="G54" s="3" t="n"/>
      <c r="H54" s="3" t="n"/>
      <c r="I54" s="3" t="n"/>
    </row>
    <row r="55" ht="54" customHeight="1">
      <c r="A55" s="3" t="n"/>
      <c r="B55" s="3" t="n"/>
      <c r="C55" s="3" t="n"/>
      <c r="D55" s="3" t="n"/>
      <c r="E55" s="3" t="n"/>
      <c r="F55" s="4" t="n"/>
      <c r="G55" s="3" t="n"/>
      <c r="H55" s="3" t="n"/>
      <c r="I55" s="3" t="n"/>
    </row>
    <row r="56" ht="54" customHeight="1">
      <c r="A56" s="3" t="n"/>
      <c r="B56" s="3" t="n"/>
      <c r="C56" s="3" t="n"/>
      <c r="D56" s="3" t="n"/>
      <c r="E56" s="3" t="n"/>
      <c r="F56" s="4" t="n"/>
      <c r="G56" s="3" t="n"/>
      <c r="H56" s="3" t="n"/>
      <c r="I56" s="3" t="n"/>
    </row>
    <row r="57" ht="54" customHeight="1">
      <c r="A57" s="3" t="n"/>
      <c r="B57" s="3" t="n"/>
      <c r="C57" s="3" t="n"/>
      <c r="D57" s="3" t="n"/>
      <c r="E57" s="3" t="n"/>
      <c r="F57" s="4" t="n"/>
      <c r="G57" s="3" t="n"/>
      <c r="H57" s="3" t="n"/>
      <c r="I57" s="3" t="n"/>
    </row>
    <row r="58" ht="54" customHeight="1">
      <c r="A58" s="3" t="n"/>
      <c r="B58" s="3" t="n"/>
      <c r="C58" s="3" t="n"/>
      <c r="D58" s="3" t="n"/>
      <c r="E58" s="3" t="n"/>
      <c r="F58" s="4" t="n"/>
      <c r="G58" s="3" t="n"/>
      <c r="H58" s="3" t="n"/>
      <c r="I58" s="3" t="n"/>
    </row>
    <row r="59" ht="54" customHeight="1">
      <c r="A59" s="3" t="n"/>
      <c r="B59" s="3" t="n"/>
      <c r="C59" s="3" t="n"/>
      <c r="D59" s="3" t="n"/>
      <c r="E59" s="3" t="n"/>
      <c r="F59" s="4" t="n"/>
      <c r="G59" s="3" t="n"/>
      <c r="H59" s="3" t="n"/>
      <c r="I59" s="3" t="n"/>
    </row>
    <row r="60" ht="54" customHeight="1">
      <c r="A60" s="3" t="n"/>
      <c r="B60" s="3" t="n"/>
      <c r="C60" s="3" t="n"/>
      <c r="D60" s="3" t="n"/>
      <c r="E60" s="3" t="n"/>
      <c r="F60" s="4" t="n"/>
      <c r="G60" s="3" t="n"/>
      <c r="H60" s="3" t="n"/>
      <c r="I60" s="3" t="n"/>
    </row>
    <row r="61" ht="54" customHeight="1">
      <c r="A61" s="3" t="n"/>
      <c r="B61" s="3" t="n"/>
      <c r="C61" s="3" t="n"/>
      <c r="D61" s="3" t="n"/>
      <c r="E61" s="3" t="n"/>
      <c r="F61" s="4" t="n"/>
      <c r="G61" s="3" t="n"/>
      <c r="H61" s="3" t="n"/>
      <c r="I61" s="3" t="n"/>
    </row>
    <row r="62" ht="54" customHeight="1">
      <c r="A62" s="3" t="n"/>
      <c r="B62" s="3" t="n"/>
      <c r="C62" s="3" t="n"/>
      <c r="D62" s="3" t="n"/>
      <c r="E62" s="3" t="n"/>
      <c r="F62" s="4" t="n"/>
      <c r="G62" s="3" t="n"/>
      <c r="H62" s="3" t="n"/>
      <c r="I62" s="3" t="n"/>
    </row>
    <row r="63" ht="54" customHeight="1">
      <c r="A63" s="3" t="n"/>
      <c r="B63" s="3" t="n"/>
      <c r="C63" s="3" t="n"/>
      <c r="D63" s="3" t="n"/>
      <c r="E63" s="3" t="n"/>
      <c r="F63" s="4" t="n"/>
      <c r="G63" s="3" t="n"/>
      <c r="H63" s="3" t="n"/>
      <c r="I63" s="3" t="n"/>
    </row>
    <row r="64" ht="54" customHeight="1">
      <c r="A64" s="3" t="n"/>
      <c r="B64" s="3" t="n"/>
      <c r="C64" s="3" t="n"/>
      <c r="D64" s="3" t="n"/>
      <c r="E64" s="3" t="n"/>
      <c r="F64" s="4" t="n"/>
      <c r="G64" s="3" t="n"/>
      <c r="H64" s="3" t="n"/>
      <c r="I64" s="3" t="n"/>
    </row>
    <row r="65" ht="54" customHeight="1">
      <c r="A65" s="3" t="n"/>
      <c r="B65" s="3" t="n"/>
      <c r="C65" s="3" t="n"/>
      <c r="D65" s="3" t="n"/>
      <c r="E65" s="3" t="n"/>
      <c r="F65" s="4" t="n"/>
      <c r="G65" s="3" t="n"/>
      <c r="H65" s="3" t="n"/>
      <c r="I65" s="3" t="n"/>
    </row>
    <row r="66" ht="54" customHeight="1">
      <c r="A66" s="3" t="n"/>
      <c r="B66" s="3" t="n"/>
      <c r="C66" s="3" t="n"/>
      <c r="D66" s="3" t="n"/>
      <c r="E66" s="3" t="n"/>
      <c r="F66" s="4" t="n"/>
      <c r="G66" s="3" t="n"/>
      <c r="H66" s="3" t="n"/>
      <c r="I66" s="3" t="n"/>
    </row>
    <row r="67" ht="54" customHeight="1">
      <c r="A67" s="3" t="n"/>
      <c r="B67" s="3" t="n"/>
      <c r="C67" s="3" t="n"/>
      <c r="D67" s="3" t="n"/>
      <c r="E67" s="3" t="n"/>
      <c r="F67" s="4" t="n"/>
      <c r="G67" s="3" t="n"/>
      <c r="H67" s="3" t="n"/>
      <c r="I67" s="3" t="n"/>
    </row>
    <row r="68" ht="54" customHeight="1">
      <c r="A68" s="3" t="n"/>
      <c r="B68" s="3" t="n"/>
      <c r="C68" s="3" t="n"/>
      <c r="D68" s="3" t="n"/>
      <c r="E68" s="3" t="n"/>
      <c r="F68" s="4" t="n"/>
      <c r="G68" s="3" t="n"/>
      <c r="H68" s="3" t="n"/>
      <c r="I68" s="3" t="n"/>
    </row>
    <row r="69" ht="54" customHeight="1">
      <c r="A69" s="3" t="n"/>
      <c r="B69" s="3" t="n"/>
      <c r="C69" s="3" t="n"/>
      <c r="D69" s="3" t="n"/>
      <c r="E69" s="3" t="n"/>
      <c r="F69" s="4" t="n"/>
      <c r="G69" s="3" t="n"/>
      <c r="H69" s="3" t="n"/>
      <c r="I69" s="3" t="n"/>
    </row>
    <row r="70" ht="54" customHeight="1">
      <c r="A70" s="3" t="n"/>
      <c r="B70" s="3" t="n"/>
      <c r="C70" s="3" t="n"/>
      <c r="D70" s="3" t="n"/>
      <c r="E70" s="3" t="n"/>
      <c r="F70" s="4" t="n"/>
      <c r="G70" s="3" t="n"/>
      <c r="H70" s="3" t="n"/>
      <c r="I70" s="3" t="n"/>
    </row>
    <row r="71" ht="54" customHeight="1">
      <c r="A71" s="3" t="n"/>
      <c r="B71" s="3" t="n"/>
      <c r="C71" s="3" t="n"/>
      <c r="D71" s="3" t="n"/>
      <c r="E71" s="3" t="n"/>
      <c r="F71" s="4" t="n"/>
      <c r="G71" s="3" t="n"/>
      <c r="H71" s="3" t="n"/>
      <c r="I71" s="3" t="n"/>
    </row>
    <row r="72" ht="54" customHeight="1">
      <c r="A72" s="3" t="n"/>
      <c r="B72" s="3" t="n"/>
      <c r="C72" s="3" t="n"/>
      <c r="D72" s="3" t="n"/>
      <c r="E72" s="3" t="n"/>
      <c r="F72" s="4" t="n"/>
      <c r="G72" s="3" t="n"/>
      <c r="H72" s="3" t="n"/>
      <c r="I72" s="3" t="n"/>
    </row>
    <row r="73" ht="54" customHeight="1">
      <c r="A73" s="3" t="n"/>
      <c r="B73" s="3" t="n"/>
      <c r="C73" s="3" t="n"/>
      <c r="D73" s="3" t="n"/>
      <c r="E73" s="3" t="n"/>
      <c r="F73" s="4" t="n"/>
      <c r="G73" s="3" t="n"/>
      <c r="H73" s="3" t="n"/>
      <c r="I73" s="3" t="n"/>
    </row>
    <row r="74" ht="54" customHeight="1">
      <c r="A74" s="3" t="n"/>
      <c r="B74" s="3" t="n"/>
      <c r="C74" s="3" t="n"/>
      <c r="D74" s="3" t="n"/>
      <c r="E74" s="3" t="n"/>
      <c r="F74" s="4" t="n"/>
      <c r="G74" s="3" t="n"/>
      <c r="H74" s="3" t="n"/>
      <c r="I74" s="3" t="n"/>
    </row>
    <row r="75" ht="54" customHeight="1">
      <c r="A75" s="3" t="n"/>
      <c r="B75" s="3" t="n"/>
      <c r="C75" s="3" t="n"/>
      <c r="D75" s="3" t="n"/>
      <c r="E75" s="3" t="n"/>
      <c r="F75" s="4" t="n"/>
      <c r="G75" s="3" t="n"/>
      <c r="H75" s="3" t="n"/>
      <c r="I75" s="3" t="n"/>
    </row>
    <row r="76" ht="54" customHeight="1">
      <c r="A76" s="3" t="n"/>
      <c r="B76" s="3" t="n"/>
      <c r="C76" s="3" t="n"/>
      <c r="D76" s="3" t="n"/>
      <c r="E76" s="3" t="n"/>
      <c r="F76" s="4" t="n"/>
      <c r="G76" s="3" t="n"/>
      <c r="H76" s="3" t="n"/>
      <c r="I76" s="3" t="n"/>
    </row>
    <row r="77" ht="54" customHeight="1">
      <c r="A77" s="3" t="n"/>
      <c r="B77" s="3" t="n"/>
      <c r="C77" s="3" t="n"/>
      <c r="D77" s="3" t="n"/>
      <c r="E77" s="3" t="n"/>
      <c r="F77" s="4" t="n"/>
      <c r="G77" s="3" t="n"/>
      <c r="H77" s="3" t="n"/>
      <c r="I77" s="3" t="n"/>
    </row>
    <row r="78" ht="54" customHeight="1">
      <c r="A78" s="3" t="n"/>
      <c r="B78" s="3" t="n"/>
      <c r="C78" s="3" t="n"/>
      <c r="D78" s="3" t="n"/>
      <c r="E78" s="3" t="n"/>
      <c r="F78" s="4" t="n"/>
      <c r="G78" s="3" t="n"/>
      <c r="H78" s="3" t="n"/>
      <c r="I78" s="3" t="n"/>
    </row>
    <row r="79" ht="54" customHeight="1">
      <c r="A79" s="3" t="n"/>
      <c r="B79" s="3" t="n"/>
      <c r="C79" s="3" t="n"/>
      <c r="D79" s="3" t="n"/>
      <c r="E79" s="3" t="n"/>
      <c r="F79" s="4" t="n"/>
      <c r="G79" s="3" t="n"/>
      <c r="H79" s="3" t="n"/>
      <c r="I79" s="3" t="n"/>
    </row>
    <row r="80" ht="54" customHeight="1">
      <c r="A80" s="3" t="n"/>
      <c r="B80" s="3" t="n"/>
      <c r="C80" s="3" t="n"/>
      <c r="D80" s="3" t="n"/>
      <c r="E80" s="3" t="n"/>
      <c r="F80" s="4" t="n"/>
      <c r="G80" s="3" t="n"/>
      <c r="H80" s="3" t="n"/>
      <c r="I80" s="3" t="n"/>
    </row>
    <row r="81" ht="54" customHeight="1">
      <c r="A81" s="3" t="n"/>
      <c r="B81" s="3" t="n"/>
      <c r="C81" s="3" t="n"/>
      <c r="D81" s="3" t="n"/>
      <c r="E81" s="3" t="n"/>
      <c r="F81" s="4" t="n"/>
      <c r="G81" s="3" t="n"/>
      <c r="H81" s="3" t="n"/>
      <c r="I81" s="3" t="n"/>
    </row>
    <row r="82" ht="54" customHeight="1">
      <c r="A82" s="3" t="n"/>
      <c r="B82" s="3" t="n"/>
      <c r="C82" s="3" t="n"/>
      <c r="D82" s="3" t="n"/>
      <c r="E82" s="3" t="n"/>
      <c r="F82" s="4" t="n"/>
      <c r="G82" s="3" t="n"/>
      <c r="H82" s="3" t="n"/>
      <c r="I82" s="3" t="n"/>
    </row>
    <row r="83" ht="54" customHeight="1">
      <c r="A83" s="3" t="n"/>
      <c r="B83" s="3" t="n"/>
      <c r="C83" s="3" t="n"/>
      <c r="D83" s="3" t="n"/>
      <c r="E83" s="3" t="n"/>
      <c r="F83" s="4" t="n"/>
      <c r="G83" s="3" t="n"/>
      <c r="H83" s="3" t="n"/>
      <c r="I83" s="3" t="n"/>
    </row>
    <row r="84" ht="54" customHeight="1">
      <c r="A84" s="3" t="n"/>
      <c r="B84" s="3" t="n"/>
      <c r="C84" s="3" t="n"/>
      <c r="D84" s="3" t="n"/>
      <c r="E84" s="3" t="n"/>
      <c r="F84" s="4" t="n"/>
      <c r="G84" s="3" t="n"/>
      <c r="H84" s="3" t="n"/>
      <c r="I84" s="3" t="n"/>
    </row>
    <row r="85" ht="54" customHeight="1">
      <c r="A85" s="3" t="n"/>
      <c r="B85" s="3" t="n"/>
      <c r="C85" s="3" t="n"/>
      <c r="D85" s="3" t="n"/>
      <c r="E85" s="3" t="n"/>
      <c r="F85" s="4" t="n"/>
      <c r="G85" s="3" t="n"/>
      <c r="H85" s="3" t="n"/>
      <c r="I85" s="3" t="n"/>
    </row>
    <row r="86" ht="54" customHeight="1">
      <c r="A86" s="3" t="n"/>
      <c r="B86" s="3" t="n"/>
      <c r="C86" s="3" t="n"/>
      <c r="D86" s="3" t="n"/>
      <c r="E86" s="3" t="n"/>
      <c r="F86" s="4" t="n"/>
      <c r="G86" s="3" t="n"/>
      <c r="H86" s="3" t="n"/>
      <c r="I86" s="3" t="n"/>
    </row>
    <row r="87" ht="54" customHeight="1">
      <c r="A87" s="3" t="n"/>
      <c r="B87" s="3" t="n"/>
      <c r="C87" s="3" t="n"/>
      <c r="D87" s="3" t="n"/>
      <c r="E87" s="3" t="n"/>
      <c r="F87" s="4" t="n"/>
      <c r="G87" s="3" t="n"/>
      <c r="H87" s="3" t="n"/>
      <c r="I87" s="3" t="n"/>
    </row>
    <row r="88" ht="54" customHeight="1">
      <c r="A88" s="3" t="n"/>
      <c r="B88" s="3" t="n"/>
      <c r="C88" s="3" t="n"/>
      <c r="D88" s="3" t="n"/>
      <c r="E88" s="3" t="n"/>
      <c r="F88" s="4" t="n"/>
      <c r="G88" s="3" t="n"/>
      <c r="H88" s="3" t="n"/>
      <c r="I88" s="3" t="n"/>
    </row>
    <row r="89" ht="54" customHeight="1">
      <c r="A89" s="3" t="n"/>
      <c r="B89" s="3" t="n"/>
      <c r="C89" s="3" t="n"/>
      <c r="D89" s="3" t="n"/>
      <c r="E89" s="3" t="n"/>
      <c r="F89" s="4" t="n"/>
      <c r="G89" s="3" t="n"/>
      <c r="H89" s="3" t="n"/>
      <c r="I89" s="3" t="n"/>
    </row>
    <row r="90" ht="54" customHeight="1">
      <c r="A90" s="3" t="n"/>
      <c r="B90" s="3" t="n"/>
      <c r="C90" s="3" t="n"/>
      <c r="D90" s="3" t="n"/>
      <c r="E90" s="3" t="n"/>
      <c r="F90" s="4" t="n"/>
      <c r="G90" s="3" t="n"/>
      <c r="H90" s="3" t="n"/>
      <c r="I90" s="3" t="n"/>
    </row>
    <row r="91" ht="54" customHeight="1">
      <c r="A91" s="3" t="n"/>
      <c r="B91" s="3" t="n"/>
      <c r="C91" s="3" t="n"/>
      <c r="D91" s="3" t="n"/>
      <c r="E91" s="3" t="n"/>
      <c r="F91" s="4" t="n"/>
      <c r="G91" s="3" t="n"/>
      <c r="H91" s="3" t="n"/>
      <c r="I91" s="3" t="n"/>
    </row>
    <row r="92" ht="54" customHeight="1">
      <c r="A92" s="3" t="n"/>
      <c r="B92" s="3" t="n"/>
      <c r="C92" s="3" t="n"/>
      <c r="D92" s="3" t="n"/>
      <c r="E92" s="3" t="n"/>
      <c r="F92" s="4" t="n"/>
      <c r="G92" s="3" t="n"/>
      <c r="H92" s="3" t="n"/>
      <c r="I92" s="3" t="n"/>
    </row>
    <row r="93" ht="54" customHeight="1">
      <c r="A93" s="3" t="n"/>
      <c r="B93" s="3" t="n"/>
      <c r="C93" s="3" t="n"/>
      <c r="D93" s="3" t="n"/>
      <c r="E93" s="3" t="n"/>
      <c r="F93" s="4" t="n"/>
      <c r="G93" s="3" t="n"/>
      <c r="H93" s="3" t="n"/>
      <c r="I93" s="3" t="n"/>
    </row>
    <row r="94" ht="54" customHeight="1">
      <c r="A94" s="3" t="n"/>
      <c r="B94" s="3" t="n"/>
      <c r="C94" s="3" t="n"/>
      <c r="D94" s="3" t="n"/>
      <c r="E94" s="3" t="n"/>
      <c r="F94" s="4" t="n"/>
      <c r="G94" s="3" t="n"/>
      <c r="H94" s="3" t="n"/>
      <c r="I94" s="3" t="n"/>
    </row>
    <row r="95" ht="54" customHeight="1">
      <c r="A95" s="3" t="n"/>
      <c r="B95" s="3" t="n"/>
      <c r="C95" s="3" t="n"/>
      <c r="D95" s="3" t="n"/>
      <c r="E95" s="3" t="n"/>
      <c r="F95" s="4" t="n"/>
      <c r="G95" s="3" t="n"/>
      <c r="H95" s="3" t="n"/>
      <c r="I95" s="3" t="n"/>
    </row>
    <row r="96" ht="54" customHeight="1">
      <c r="A96" s="3" t="n"/>
      <c r="B96" s="3" t="n"/>
      <c r="C96" s="3" t="n"/>
      <c r="D96" s="3" t="n"/>
      <c r="E96" s="3" t="n"/>
      <c r="F96" s="4" t="n"/>
      <c r="G96" s="3" t="n"/>
      <c r="H96" s="3" t="n"/>
      <c r="I96" s="3" t="n"/>
    </row>
    <row r="97" ht="54" customHeight="1">
      <c r="A97" s="3" t="n"/>
      <c r="B97" s="3" t="n"/>
      <c r="C97" s="3" t="n"/>
      <c r="D97" s="3" t="n"/>
      <c r="E97" s="3" t="n"/>
      <c r="F97" s="4" t="n"/>
      <c r="G97" s="3" t="n"/>
      <c r="H97" s="3" t="n"/>
      <c r="I97" s="3" t="n"/>
    </row>
    <row r="98" ht="54" customHeight="1">
      <c r="A98" s="3" t="n"/>
      <c r="B98" s="3" t="n"/>
      <c r="C98" s="3" t="n"/>
      <c r="D98" s="3" t="n"/>
      <c r="E98" s="3" t="n"/>
      <c r="F98" s="4" t="n"/>
      <c r="G98" s="3" t="n"/>
      <c r="H98" s="3" t="n"/>
      <c r="I98" s="3" t="n"/>
    </row>
    <row r="99" ht="54" customHeight="1">
      <c r="A99" s="3" t="n"/>
      <c r="B99" s="3" t="n"/>
      <c r="C99" s="3" t="n"/>
      <c r="D99" s="3" t="n"/>
      <c r="E99" s="3" t="n"/>
      <c r="F99" s="4" t="n"/>
      <c r="G99" s="3" t="n"/>
      <c r="H99" s="3" t="n"/>
      <c r="I99" s="3" t="n"/>
    </row>
    <row r="100" ht="54" customHeight="1">
      <c r="A100" s="3" t="n"/>
      <c r="B100" s="3" t="n"/>
      <c r="C100" s="3" t="n"/>
      <c r="D100" s="3" t="n"/>
      <c r="E100" s="3" t="n"/>
      <c r="F100" s="4" t="n"/>
      <c r="G100" s="3" t="n"/>
      <c r="H100" s="3" t="n"/>
      <c r="I100" s="3" t="n"/>
    </row>
    <row r="101" ht="54" customHeight="1">
      <c r="A101" s="3" t="n"/>
      <c r="B101" s="3" t="n"/>
      <c r="C101" s="3" t="n"/>
      <c r="D101" s="3" t="n"/>
      <c r="E101" s="3" t="n"/>
      <c r="F101" s="4" t="n"/>
      <c r="G101" s="3" t="n"/>
      <c r="H101" s="3" t="n"/>
      <c r="I101" s="3" t="n"/>
    </row>
    <row r="102" ht="54" customHeight="1">
      <c r="A102" s="3" t="n"/>
      <c r="B102" s="3" t="n"/>
      <c r="C102" s="3" t="n"/>
      <c r="D102" s="3" t="n"/>
      <c r="E102" s="3" t="n"/>
      <c r="F102" s="4" t="n"/>
      <c r="G102" s="3" t="n"/>
      <c r="H102" s="3" t="n"/>
      <c r="I102" s="3" t="n"/>
    </row>
  </sheetData>
  <autoFilter ref="A2:I102"/>
  <dataValidations count="2">
    <dataValidation sqref="F3:F102" showDropDown="0" showInputMessage="0" showErrorMessage="1" allowBlank="1" errorTitle="Review entry" error="Use a listed value, a valid date or a non-negative whole number, as required by this field." type="date" errorStyle="stop" operator="between">
      <formula1>DATE(1900,1,1)</formula1>
      <formula2>DATE(9999,12,31)</formula2>
    </dataValidation>
    <dataValidation sqref="G3:G102" showDropDown="0" showInputMessage="0" showErrorMessage="1" allowBlank="1" errorTitle="Review entry" error="Use a listed value, a valid date or a non-negative whole number, as required by this field." type="list" errorStyle="stop" operator="greaterThanOrEqual">
      <formula1>"Not assessed,Planned,In progress,Completed,Review required"</formula1>
    </dataValidation>
  </dataValidations>
  <pageMargins left="0.75" right="0.75" top="1" bottom="1" header="0.5" footer="0.5"/>
  <pageSetup orientation="landscape" paperSize="9" fitToHeight="0" fitToWidth="2"/>
  <headerFooter>
    <oddHeader/>
    <oddFooter>&amp;CPIH model 0.2.0 | &amp;P of &amp;N | Not a compliance certification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2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15" customWidth="1" min="1" max="1"/>
  </cols>
  <sheetData>
    <row r="1" ht="42" customHeight="1">
      <c r="A1" s="1" t="inlineStr">
        <is>
          <t>IC Composition &amp; Tenure Checklist | SOURCES &amp; LIMITATIONS</t>
        </is>
      </c>
    </row>
    <row r="2" ht="54" customHeight="1">
      <c r="A2" s="2" t="inlineStr">
        <is>
          <t>Instruction / source note</t>
        </is>
      </c>
    </row>
    <row r="3" ht="90" customHeight="1">
      <c r="A3" s="3" t="inlineStr">
        <is>
          <t>Purpose — For authorised employer, HR, legal and IC administration teams to organise unit coverage, written orders, member categories, terms and vacancies. Not a complaint register or a legal validity assessment.</t>
        </is>
      </c>
    </row>
    <row r="4" ht="90" customHeight="1">
      <c r="A4" s="3" t="inlineStr">
        <is>
          <t>Status — 0.2.0; editorial update 2026-11-02; template review and publication confirmed 2026-11-03. Organisation-specific adoption requires separate review.</t>
        </is>
      </c>
    </row>
    <row r="5" ht="90" customHeight="1">
      <c r="A5" s="3" t="inlineStr">
        <is>
          <t>Confidentiality — offline authorised use only. Do not enter complaint narratives, party/witness identities, inquiry findings or case identifiers. Membership names in the composition tool are a separate limited governance record. Restrict access within approved organisational storage.</t>
        </is>
      </c>
    </row>
    <row r="6" ht="90" customHeight="1">
      <c r="A6" s="3" t="inlineStr">
        <is>
          <t>Classification — LAW = Act requirement; RULES = prescribed requirement; RECOMMENDED CONTROL = organisational aid; ORGANISATION-SPECIFIC = contextual decision.</t>
        </is>
      </c>
    </row>
    <row r="7" ht="90" customHeight="1">
      <c r="A7" s="3" t="inlineStr">
        <is>
          <t>LAW — Section 4(1): written IC order and applicable offices/administrative units; Section 6: LC jurisdiction where applicable.</t>
        </is>
      </c>
    </row>
    <row r="8" ht="90" customHeight="1">
      <c r="A8" s="3" t="inlineStr">
        <is>
          <t>LAW — Section 4(2)(a): woman Presiding Officer employed at senior level. If unavailable, the first proviso refers to other offices/administrative units of the workplace; if those also lack a senior-level woman employee, the second refers to another workplace of the same employer or another department/organisation. Section 4(2)(b): at least two employee members with the stated preference. Section 4(2)(c): one NGO/association or familiar-person category member. At least half of all nominated members must be women.</t>
        </is>
      </c>
    </row>
    <row r="9" ht="90" customHeight="1">
      <c r="A9" s="3" t="inlineStr">
        <is>
          <t>LAW — Section 4(3): specified term not exceeding three years from nomination, not an automatic three-year appointment; Section 4(5): removal grounds and fresh nomination for vacancies.</t>
        </is>
      </c>
    </row>
    <row r="10" ht="90" customHeight="1">
      <c r="A10" s="3" t="inlineStr">
        <is>
          <t>LAW / RULES — Section 4(4) and Rule 3: applicable external-category fees/allowances; Section 19(b) and Rule 13(e): display/order and member-contact duties are distinct.</t>
        </is>
      </c>
    </row>
    <row r="11" ht="90" customHeight="1">
      <c r="A11" s="3" t="inlineStr">
        <is>
          <t>SOURCE LIMIT — Rule 4 concerns the Local Committee category in Section 7(1)(c); do not impose its five-year social-worker example as a universal IC external-member test.</t>
        </is>
      </c>
    </row>
    <row r="12" ht="90" customHeight="1">
      <c r="A12" s="3" t="inlineStr">
        <is>
          <t>Data incomplete means required context or member fields are missing; Review required means a human must assess the entered roster, including count flags. Neither status certifies compliance.</t>
        </is>
      </c>
    </row>
    <row r="13" ht="90" customHeight="1">
      <c r="A13" s="3" t="inlineStr">
        <is>
          <t>The register accepts 100 rows. Extending it requires coordinated formula, input-control and print-range changes. Sheet protection prevents casual overwriting and is not access security.</t>
        </is>
      </c>
    </row>
    <row r="14" ht="90" customHeight="1">
      <c r="A14" s="3" t="inlineStr">
        <is>
          <t>Input convention — blue text on pale blue indicates editable entries or starter text. Grey cells contain formulas and are locked against casual overwriting. Blank means unverified; zero is a deliberate input. A manual review entry must identify actual scope, source, reviewer and date.</t>
        </is>
      </c>
    </row>
    <row r="15" ht="90" customHeight="1">
      <c r="A15" s="3" t="inlineStr">
        <is>
          <t>Capacity — registers cover rows 3–102 (100 input rows). Keep identifiers consistent and review duplicates; formulas do not decide whether two records represent the same unit, member or event.</t>
        </is>
      </c>
    </row>
    <row r="16" ht="90" customHeight="1">
      <c r="A16" s="3" t="inlineStr">
        <is>
          <t>Sources — the editions below are the reference baseline, not an assertion that all later law, directions or jurisdictional instructions have been checked. Confirm the currently applicable position before adoption or filing.</t>
        </is>
      </c>
    </row>
    <row r="17" ht="90" customHeight="1">
      <c r="A17" s="3" t="inlineStr">
        <is>
          <t>POSH Act 2013 — India Code | India Code PDF — last updated 31 August 2021 | https://www.indiacode.nic.in/indiacode/bitstream/123456789/2104/1/A2013-14.pdf</t>
        </is>
      </c>
    </row>
    <row r="18" ht="90" customHeight="1">
      <c r="A18" s="3" t="inlineStr">
        <is>
          <t>POSH Rules 2013 — Ministry Gazette | G.S.R. 769(E), dated 9 December 2013 | https://spniwcd.wcd.gov.in/uploads/pdf/1719914401_2NUqe91gql.pdf</t>
        </is>
      </c>
    </row>
    <row r="19" ht="90" customHeight="1">
      <c r="A19" s="3" t="inlineStr">
        <is>
          <t>Further PIH guidance — IC Formation Guide | https://www.poshindia.help/resources/internal-committee-formation-guide | Approved for publication on 3 November 2026; review organisation-specific suitability before use.</t>
        </is>
      </c>
    </row>
    <row r="20" ht="90" customHeight="1">
      <c r="A20" s="3" t="inlineStr">
        <is>
          <t>Further PIH guidance — IC Reconstitution Guide | https://www.poshindia.help/resources/internal-committee-reconstitution-guide | Related editorial draft; publication pending. Confirm availability before external use.</t>
        </is>
      </c>
    </row>
    <row r="21" ht="90" customHeight="1">
      <c r="A21" s="3" t="inlineStr">
        <is>
          <t>Identity — Template ID: internal-committee-composition-tenure-checklist. The final binary SHA-256 is in the companion manifest; it is not embedded recursively in this file.</t>
        </is>
      </c>
    </row>
    <row r="22" ht="90" customHeight="1">
      <c r="A22" s="3" t="inlineStr">
        <is>
          <t>Limit — PIH organisational aid; not a government-prescribed form, legal opinion, approval, certification or guarantee of compliance. Formulas and Office behaviour require the deferred technical review before release.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&amp;CPIH model 0.2.0 | &amp;P of &amp;N | Not a compliance certification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2026-11-02T00:00:00Z</dcterms:created>
  <dcterms:modified xmlns:dcterms="http://purl.org/dc/terms/" xmlns:xsi="http://www.w3.org/2001/XMLSchema-instance" xsi:type="dcterms:W3CDTF">2026-11-02T00:00:00Z</dcterms:modified>
</cp:coreProperties>
</file>